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等\Desktop\京都大学ボウリング部\大会データ\第52回 全日本大学ボウリング選手権大会\"/>
    </mc:Choice>
  </mc:AlternateContent>
  <bookViews>
    <workbookView xWindow="0" yWindow="0" windowWidth="20490" windowHeight="7770"/>
  </bookViews>
  <sheets>
    <sheet name="男子部" sheetId="1" r:id="rId1"/>
    <sheet name="女子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7" i="1" l="1"/>
  <c r="BF27" i="1"/>
  <c r="BE27" i="1"/>
  <c r="BD27" i="1"/>
  <c r="BC27" i="1"/>
  <c r="BB27" i="1"/>
  <c r="BA27" i="1"/>
  <c r="AY27" i="1"/>
  <c r="AX27" i="1"/>
  <c r="AW27" i="1"/>
  <c r="AV27" i="1"/>
  <c r="AU27" i="1"/>
  <c r="AT27" i="1"/>
  <c r="AS27" i="1"/>
  <c r="AQ27" i="1"/>
  <c r="AP27" i="1"/>
  <c r="AO27" i="1"/>
  <c r="AN27" i="1"/>
  <c r="AM27" i="1"/>
  <c r="AL27" i="1"/>
  <c r="AK27" i="1"/>
  <c r="AI27" i="1"/>
  <c r="AH27" i="1"/>
  <c r="AG27" i="1"/>
  <c r="AF27" i="1"/>
  <c r="AE27" i="1"/>
  <c r="AD27" i="1"/>
  <c r="AC27" i="1"/>
  <c r="AA27" i="1"/>
  <c r="Z27" i="1"/>
  <c r="Y27" i="1"/>
  <c r="X27" i="1"/>
  <c r="W27" i="1"/>
  <c r="V27" i="1"/>
  <c r="U28" i="1" s="1"/>
  <c r="U27" i="1"/>
  <c r="S27" i="1"/>
  <c r="R27" i="1"/>
  <c r="Q27" i="1"/>
  <c r="P27" i="1"/>
  <c r="O27" i="1"/>
  <c r="N27" i="1"/>
  <c r="M27" i="1"/>
  <c r="BC35" i="1"/>
  <c r="BC34" i="1"/>
  <c r="AU35" i="1"/>
  <c r="AU34" i="1"/>
  <c r="AM35" i="1"/>
  <c r="AM34" i="1"/>
  <c r="AE35" i="1"/>
  <c r="AE34" i="1"/>
  <c r="W35" i="1"/>
  <c r="W34" i="1"/>
  <c r="O35" i="1"/>
  <c r="O34" i="1"/>
  <c r="G35" i="1"/>
  <c r="G34" i="1"/>
  <c r="K27" i="1"/>
  <c r="J27" i="1"/>
  <c r="I27" i="1"/>
  <c r="H27" i="1"/>
  <c r="G27" i="1"/>
  <c r="F27" i="1"/>
  <c r="E27" i="1"/>
  <c r="AK28" i="1" l="1"/>
  <c r="M28" i="1"/>
  <c r="AN28" i="1"/>
  <c r="BD28" i="1"/>
  <c r="AV28" i="1"/>
  <c r="P28" i="1"/>
  <c r="X28" i="1"/>
  <c r="AF28" i="1"/>
  <c r="BA28" i="1"/>
  <c r="AS28" i="1"/>
  <c r="AC28" i="1"/>
  <c r="AV19" i="1" l="1"/>
  <c r="AS19" i="1"/>
  <c r="AV15" i="1"/>
  <c r="AS15" i="1"/>
  <c r="AV11" i="1"/>
  <c r="AS11" i="1"/>
  <c r="AV7" i="1"/>
  <c r="AS7" i="1"/>
  <c r="BD23" i="1" l="1"/>
  <c r="BA23" i="1"/>
  <c r="AZ23" i="1"/>
  <c r="BD19" i="1"/>
  <c r="BA19" i="1"/>
  <c r="AZ19" i="1"/>
  <c r="AZ15" i="1"/>
  <c r="AZ11" i="1"/>
  <c r="BD7" i="1"/>
  <c r="BA7" i="1"/>
  <c r="AZ7" i="1"/>
  <c r="BC25" i="1" l="1"/>
  <c r="AZ27" i="1" s="1"/>
  <c r="AV23" i="1"/>
  <c r="AS23" i="1"/>
  <c r="AN23" i="1"/>
  <c r="AK23" i="1"/>
  <c r="AN19" i="1"/>
  <c r="AK19" i="1"/>
  <c r="AN15" i="1"/>
  <c r="AK15" i="1"/>
  <c r="AF23" i="1"/>
  <c r="AC23" i="1"/>
  <c r="AF19" i="1"/>
  <c r="AC19" i="1"/>
  <c r="AF15" i="1"/>
  <c r="AC15" i="1"/>
  <c r="X23" i="1"/>
  <c r="U23" i="1"/>
  <c r="X19" i="1"/>
  <c r="U19" i="1"/>
  <c r="X15" i="1"/>
  <c r="U15" i="1"/>
  <c r="P23" i="1"/>
  <c r="M23" i="1"/>
  <c r="P19" i="1"/>
  <c r="M19" i="1"/>
  <c r="P15" i="1"/>
  <c r="M15" i="1"/>
  <c r="H23" i="1"/>
  <c r="E23" i="1"/>
  <c r="H19" i="1"/>
  <c r="E19" i="1"/>
  <c r="H15" i="1"/>
  <c r="E15" i="1"/>
  <c r="AK7" i="1"/>
  <c r="AN7" i="1"/>
  <c r="AN11" i="1"/>
  <c r="AK11" i="1"/>
  <c r="AF7" i="1"/>
  <c r="AC7" i="1"/>
  <c r="U7" i="1"/>
  <c r="X7" i="1"/>
  <c r="X11" i="1"/>
  <c r="U11" i="1"/>
  <c r="P11" i="1"/>
  <c r="P7" i="1"/>
  <c r="M7" i="1"/>
  <c r="M11" i="1"/>
  <c r="H11" i="1"/>
  <c r="E11" i="1"/>
  <c r="H7" i="1"/>
  <c r="E7" i="1"/>
  <c r="C23" i="1"/>
  <c r="C19" i="1"/>
  <c r="C15" i="1"/>
  <c r="AR23" i="1"/>
  <c r="AR19" i="1"/>
  <c r="AR15" i="1"/>
  <c r="AJ23" i="1"/>
  <c r="AJ19" i="1"/>
  <c r="AJ15" i="1"/>
  <c r="AB23" i="1"/>
  <c r="AB19" i="1"/>
  <c r="AB15" i="1"/>
  <c r="T23" i="1"/>
  <c r="T19" i="1"/>
  <c r="T15" i="1"/>
  <c r="L23" i="1"/>
  <c r="L19" i="1"/>
  <c r="L15" i="1"/>
  <c r="D23" i="1"/>
  <c r="D19" i="1"/>
  <c r="D15" i="1"/>
  <c r="AR7" i="1"/>
  <c r="AJ7" i="1"/>
  <c r="AB7" i="1"/>
  <c r="T7" i="1"/>
  <c r="L7" i="1"/>
  <c r="AR11" i="1"/>
  <c r="AJ11" i="1"/>
  <c r="AB11" i="1"/>
  <c r="T11" i="1"/>
  <c r="L11" i="1"/>
  <c r="D11" i="1"/>
  <c r="D7" i="1"/>
  <c r="C11" i="1"/>
  <c r="C7" i="1"/>
  <c r="O25" i="1" l="1"/>
  <c r="L27" i="1" s="1"/>
  <c r="G25" i="1"/>
  <c r="G29" i="1" s="1"/>
  <c r="W25" i="1"/>
  <c r="T27" i="1" s="1"/>
  <c r="AM25" i="1"/>
  <c r="AJ27" i="1" s="1"/>
  <c r="AE25" i="1"/>
  <c r="AB27" i="1" s="1"/>
  <c r="AU25" i="1"/>
  <c r="AR27" i="1" s="1"/>
  <c r="BC31" i="1"/>
  <c r="BC30" i="1"/>
  <c r="BC32" i="1"/>
  <c r="BC29" i="1"/>
  <c r="BC33" i="1"/>
  <c r="H28" i="1"/>
  <c r="E28" i="1"/>
  <c r="D27" i="1" l="1"/>
  <c r="AM33" i="1"/>
  <c r="AM29" i="1"/>
  <c r="AM30" i="1"/>
  <c r="AM32" i="1"/>
  <c r="AM31" i="1"/>
  <c r="W29" i="1"/>
  <c r="W32" i="1"/>
  <c r="W31" i="1"/>
  <c r="W33" i="1"/>
  <c r="W30" i="1"/>
  <c r="AU33" i="1"/>
  <c r="AU29" i="1"/>
  <c r="AU31" i="1"/>
  <c r="AU32" i="1"/>
  <c r="AU30" i="1"/>
  <c r="AE33" i="1"/>
  <c r="AE32" i="1"/>
  <c r="AE31" i="1"/>
  <c r="AE29" i="1"/>
  <c r="AE30" i="1"/>
  <c r="O33" i="1"/>
  <c r="O29" i="1"/>
  <c r="O30" i="1"/>
  <c r="O31" i="1"/>
  <c r="O32" i="1"/>
  <c r="G32" i="1"/>
  <c r="G33" i="1"/>
  <c r="G30" i="1"/>
  <c r="G31" i="1"/>
</calcChain>
</file>

<file path=xl/sharedStrings.xml><?xml version="1.0" encoding="utf-8"?>
<sst xmlns="http://schemas.openxmlformats.org/spreadsheetml/2006/main" count="195" uniqueCount="31">
  <si>
    <t>C</t>
    <phoneticPr fontId="1"/>
  </si>
  <si>
    <t>O</t>
    <phoneticPr fontId="1"/>
  </si>
  <si>
    <t>S</t>
    <phoneticPr fontId="1"/>
  </si>
  <si>
    <t>P</t>
    <phoneticPr fontId="1"/>
  </si>
  <si>
    <t>D</t>
    <phoneticPr fontId="1"/>
  </si>
  <si>
    <t>HM</t>
    <phoneticPr fontId="1"/>
  </si>
  <si>
    <t>CC</t>
    <phoneticPr fontId="1"/>
  </si>
  <si>
    <t>Score</t>
    <phoneticPr fontId="1"/>
  </si>
  <si>
    <t>京都大</t>
    <rPh sb="0" eb="3">
      <t>キョウトダイ</t>
    </rPh>
    <phoneticPr fontId="1"/>
  </si>
  <si>
    <t>飯島・③</t>
    <rPh sb="0" eb="2">
      <t>イイジマ</t>
    </rPh>
    <phoneticPr fontId="1"/>
  </si>
  <si>
    <t>菅谷・③</t>
    <rPh sb="0" eb="2">
      <t>スガヤ</t>
    </rPh>
    <phoneticPr fontId="1"/>
  </si>
  <si>
    <t>森川・③</t>
    <rPh sb="0" eb="2">
      <t>モリカワ</t>
    </rPh>
    <phoneticPr fontId="1"/>
  </si>
  <si>
    <t>齋梧・②</t>
    <rPh sb="0" eb="1">
      <t>イツ</t>
    </rPh>
    <rPh sb="1" eb="2">
      <t>ゴ</t>
    </rPh>
    <phoneticPr fontId="1"/>
  </si>
  <si>
    <t>城野・②</t>
    <rPh sb="0" eb="2">
      <t>ジョウノ</t>
    </rPh>
    <phoneticPr fontId="1"/>
  </si>
  <si>
    <t>杉野・②</t>
    <rPh sb="0" eb="2">
      <t>スギノ</t>
    </rPh>
    <phoneticPr fontId="1"/>
  </si>
  <si>
    <t>Avg.</t>
    <phoneticPr fontId="1"/>
  </si>
  <si>
    <t>計</t>
    <rPh sb="0" eb="1">
      <t>ケイ</t>
    </rPh>
    <phoneticPr fontId="1"/>
  </si>
  <si>
    <t>G の成績</t>
    <rPh sb="3" eb="5">
      <t>セイセキ</t>
    </rPh>
    <phoneticPr fontId="1"/>
  </si>
  <si>
    <t>西・④</t>
    <rPh sb="0" eb="1">
      <t>ニシ</t>
    </rPh>
    <phoneticPr fontId="1"/>
  </si>
  <si>
    <t>Ave. Strike</t>
    <phoneticPr fontId="1"/>
  </si>
  <si>
    <t>Ave. Double</t>
    <phoneticPr fontId="1"/>
  </si>
  <si>
    <t>Ave. Open</t>
    <phoneticPr fontId="1"/>
  </si>
  <si>
    <t>Ave. Headmiss</t>
    <phoneticPr fontId="1"/>
  </si>
  <si>
    <t>分散</t>
    <rPh sb="0" eb="2">
      <t>ブンサン</t>
    </rPh>
    <phoneticPr fontId="1"/>
  </si>
  <si>
    <t>High Game</t>
    <phoneticPr fontId="1"/>
  </si>
  <si>
    <t>Low Game</t>
    <phoneticPr fontId="1"/>
  </si>
  <si>
    <t>予選①</t>
    <rPh sb="0" eb="2">
      <t>ヨセン</t>
    </rPh>
    <phoneticPr fontId="1"/>
  </si>
  <si>
    <t>予選②</t>
    <rPh sb="0" eb="2">
      <t>ヨセン</t>
    </rPh>
    <phoneticPr fontId="1"/>
  </si>
  <si>
    <t>予選③</t>
    <rPh sb="0" eb="2">
      <t>ヨセン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</si>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</sst>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/>
      </right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0"/>
      </right>
      <top style="medium">
        <color theme="1"/>
      </top>
      <bottom style="dotted">
        <color theme="1"/>
      </bottom>
      <diagonal/>
    </border>
    <border>
      <left/>
      <right style="thin">
        <color theme="0"/>
      </right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theme="1"/>
      </left>
      <right/>
      <top style="dotted">
        <color theme="1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dotted">
        <color theme="1"/>
      </bottom>
      <diagonal/>
    </border>
    <border>
      <left/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 style="medium">
        <color theme="1"/>
      </bottom>
      <diagonal/>
    </border>
    <border>
      <left/>
      <right style="dotted">
        <color theme="1"/>
      </right>
      <top/>
      <bottom style="medium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/>
      <right style="dotted">
        <color theme="1"/>
      </right>
      <top style="medium">
        <color theme="1"/>
      </top>
      <bottom style="dotted">
        <color theme="1"/>
      </bottom>
      <diagonal/>
    </border>
    <border>
      <left style="dotted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dotted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1"/>
      </bottom>
      <diagonal/>
    </border>
    <border>
      <left/>
      <right style="medium">
        <color indexed="64"/>
      </right>
      <top style="thin">
        <color theme="0"/>
      </top>
      <bottom style="thin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8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0" fillId="0" borderId="30" xfId="0" applyNumberForma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9" fontId="0" fillId="0" borderId="59" xfId="0" applyNumberFormat="1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76" fontId="0" fillId="0" borderId="66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0" fillId="0" borderId="73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176" fontId="2" fillId="0" borderId="84" xfId="0" applyNumberFormat="1" applyFont="1" applyBorder="1" applyAlignment="1">
      <alignment horizontal="center" vertical="center"/>
    </xf>
    <xf numFmtId="176" fontId="2" fillId="0" borderId="85" xfId="0" applyNumberFormat="1" applyFont="1" applyBorder="1" applyAlignment="1">
      <alignment horizontal="center" vertical="center"/>
    </xf>
    <xf numFmtId="176" fontId="3" fillId="0" borderId="78" xfId="0" applyNumberFormat="1" applyFont="1" applyBorder="1" applyAlignment="1">
      <alignment horizontal="center" vertical="center"/>
    </xf>
    <xf numFmtId="176" fontId="3" fillId="0" borderId="79" xfId="0" applyNumberFormat="1" applyFont="1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8"/>
  <sheetViews>
    <sheetView tabSelected="1" topLeftCell="A12" zoomScale="55" zoomScaleNormal="55" workbookViewId="0">
      <selection activeCell="O44" sqref="O44"/>
    </sheetView>
  </sheetViews>
  <sheetFormatPr defaultRowHeight="13.5" x14ac:dyDescent="0.15"/>
  <cols>
    <col min="1" max="1" width="0.5" customWidth="1"/>
    <col min="2" max="2" width="7.125" bestFit="1" customWidth="1"/>
    <col min="3" max="3" width="7.125" style="1" bestFit="1" customWidth="1"/>
    <col min="4" max="4" width="7.5" style="1" customWidth="1"/>
    <col min="5" max="11" width="4.5" style="1" customWidth="1"/>
    <col min="12" max="12" width="7.5" style="1" customWidth="1"/>
    <col min="13" max="19" width="4.5" style="1" customWidth="1"/>
    <col min="20" max="20" width="7.5" style="1" customWidth="1"/>
    <col min="21" max="27" width="4.5" customWidth="1"/>
    <col min="28" max="28" width="7.5" style="1" customWidth="1"/>
    <col min="29" max="35" width="4.5" style="1" customWidth="1"/>
    <col min="36" max="36" width="7.5" style="1" customWidth="1"/>
    <col min="37" max="43" width="4.5" style="1" customWidth="1"/>
    <col min="44" max="44" width="7.5" style="1" customWidth="1"/>
    <col min="45" max="51" width="4.5" style="1" customWidth="1"/>
    <col min="52" max="52" width="7.5" style="1" customWidth="1"/>
    <col min="53" max="59" width="4.5" style="1" customWidth="1"/>
    <col min="60" max="60" width="7.5" customWidth="1"/>
    <col min="61" max="67" width="4.5" customWidth="1"/>
    <col min="68" max="68" width="7.5" customWidth="1"/>
    <col min="69" max="75" width="4.5" customWidth="1"/>
    <col min="76" max="76" width="7.5" style="67" customWidth="1"/>
    <col min="77" max="84" width="4.5" style="67" customWidth="1"/>
    <col min="85" max="85" width="7.5" customWidth="1"/>
    <col min="86" max="92" width="4.5" customWidth="1"/>
  </cols>
  <sheetData>
    <row r="1" spans="2:84" ht="76.5" customHeight="1" thickBot="1" x14ac:dyDescent="0.2">
      <c r="BX1"/>
      <c r="BY1"/>
      <c r="BZ1"/>
      <c r="CA1"/>
      <c r="CB1"/>
      <c r="CC1"/>
      <c r="CD1"/>
      <c r="CE1"/>
      <c r="CF1"/>
    </row>
    <row r="2" spans="2:84" ht="26.25" customHeight="1" x14ac:dyDescent="0.15">
      <c r="D2" s="90" t="s">
        <v>9</v>
      </c>
      <c r="E2" s="91"/>
      <c r="F2" s="91"/>
      <c r="G2" s="91"/>
      <c r="H2" s="91"/>
      <c r="I2" s="91"/>
      <c r="J2" s="91"/>
      <c r="K2" s="92"/>
      <c r="L2" s="90" t="s">
        <v>10</v>
      </c>
      <c r="M2" s="91"/>
      <c r="N2" s="91"/>
      <c r="O2" s="91"/>
      <c r="P2" s="91"/>
      <c r="Q2" s="91"/>
      <c r="R2" s="91"/>
      <c r="S2" s="92"/>
      <c r="T2" s="91" t="s">
        <v>11</v>
      </c>
      <c r="U2" s="91"/>
      <c r="V2" s="91"/>
      <c r="W2" s="91"/>
      <c r="X2" s="91"/>
      <c r="Y2" s="91"/>
      <c r="Z2" s="91"/>
      <c r="AA2" s="91"/>
      <c r="AB2" s="90" t="s">
        <v>12</v>
      </c>
      <c r="AC2" s="91"/>
      <c r="AD2" s="91"/>
      <c r="AE2" s="91"/>
      <c r="AF2" s="91"/>
      <c r="AG2" s="91"/>
      <c r="AH2" s="91"/>
      <c r="AI2" s="92"/>
      <c r="AJ2" s="91" t="s">
        <v>13</v>
      </c>
      <c r="AK2" s="91"/>
      <c r="AL2" s="91"/>
      <c r="AM2" s="91"/>
      <c r="AN2" s="91"/>
      <c r="AO2" s="91"/>
      <c r="AP2" s="91"/>
      <c r="AQ2" s="91"/>
      <c r="AR2" s="90" t="s">
        <v>18</v>
      </c>
      <c r="AS2" s="91"/>
      <c r="AT2" s="91"/>
      <c r="AU2" s="91"/>
      <c r="AV2" s="91"/>
      <c r="AW2" s="91"/>
      <c r="AX2" s="91"/>
      <c r="AY2" s="91"/>
      <c r="AZ2" s="113" t="s">
        <v>14</v>
      </c>
      <c r="BA2" s="114"/>
      <c r="BB2" s="114"/>
      <c r="BC2" s="114"/>
      <c r="BD2" s="114"/>
      <c r="BE2" s="114"/>
      <c r="BF2" s="114"/>
      <c r="BG2" s="115"/>
      <c r="BX2"/>
      <c r="BY2"/>
      <c r="BZ2"/>
      <c r="CA2"/>
      <c r="CB2"/>
      <c r="CC2"/>
      <c r="CD2"/>
      <c r="CE2"/>
      <c r="CF2"/>
    </row>
    <row r="3" spans="2:84" ht="14.25" thickBot="1" x14ac:dyDescent="0.2">
      <c r="C3" s="1" t="s">
        <v>8</v>
      </c>
      <c r="D3" s="10" t="s">
        <v>7</v>
      </c>
      <c r="E3" s="28" t="s">
        <v>6</v>
      </c>
      <c r="F3" s="24" t="s">
        <v>0</v>
      </c>
      <c r="G3" s="3" t="s">
        <v>1</v>
      </c>
      <c r="H3" s="28" t="s">
        <v>2</v>
      </c>
      <c r="I3" s="24" t="s">
        <v>3</v>
      </c>
      <c r="J3" s="32" t="s">
        <v>4</v>
      </c>
      <c r="K3" s="7" t="s">
        <v>5</v>
      </c>
      <c r="L3" s="10" t="s">
        <v>7</v>
      </c>
      <c r="M3" s="32" t="s">
        <v>6</v>
      </c>
      <c r="N3" s="24" t="s">
        <v>0</v>
      </c>
      <c r="O3" s="3" t="s">
        <v>1</v>
      </c>
      <c r="P3" s="32" t="s">
        <v>2</v>
      </c>
      <c r="Q3" s="24" t="s">
        <v>3</v>
      </c>
      <c r="R3" s="3" t="s">
        <v>4</v>
      </c>
      <c r="S3" s="34" t="s">
        <v>5</v>
      </c>
      <c r="T3" s="3" t="s">
        <v>7</v>
      </c>
      <c r="U3" s="32" t="s">
        <v>6</v>
      </c>
      <c r="V3" s="24" t="s">
        <v>0</v>
      </c>
      <c r="W3" s="3" t="s">
        <v>1</v>
      </c>
      <c r="X3" s="32" t="s">
        <v>2</v>
      </c>
      <c r="Y3" s="24" t="s">
        <v>3</v>
      </c>
      <c r="Z3" s="32" t="s">
        <v>4</v>
      </c>
      <c r="AA3" s="3" t="s">
        <v>5</v>
      </c>
      <c r="AB3" s="10" t="s">
        <v>7</v>
      </c>
      <c r="AC3" s="32" t="s">
        <v>6</v>
      </c>
      <c r="AD3" s="24" t="s">
        <v>0</v>
      </c>
      <c r="AE3" s="3" t="s">
        <v>1</v>
      </c>
      <c r="AF3" s="32" t="s">
        <v>2</v>
      </c>
      <c r="AG3" s="24" t="s">
        <v>3</v>
      </c>
      <c r="AH3" s="32" t="s">
        <v>4</v>
      </c>
      <c r="AI3" s="7" t="s">
        <v>5</v>
      </c>
      <c r="AJ3" s="3" t="s">
        <v>7</v>
      </c>
      <c r="AK3" s="32" t="s">
        <v>6</v>
      </c>
      <c r="AL3" s="24" t="s">
        <v>0</v>
      </c>
      <c r="AM3" s="3" t="s">
        <v>1</v>
      </c>
      <c r="AN3" s="32" t="s">
        <v>2</v>
      </c>
      <c r="AO3" s="24" t="s">
        <v>3</v>
      </c>
      <c r="AP3" s="32" t="s">
        <v>4</v>
      </c>
      <c r="AQ3" s="3" t="s">
        <v>5</v>
      </c>
      <c r="AR3" s="10" t="s">
        <v>7</v>
      </c>
      <c r="AS3" s="32" t="s">
        <v>6</v>
      </c>
      <c r="AT3" s="24" t="s">
        <v>0</v>
      </c>
      <c r="AU3" s="3" t="s">
        <v>1</v>
      </c>
      <c r="AV3" s="32" t="s">
        <v>2</v>
      </c>
      <c r="AW3" s="24" t="s">
        <v>3</v>
      </c>
      <c r="AX3" s="32" t="s">
        <v>4</v>
      </c>
      <c r="AY3" s="3" t="s">
        <v>5</v>
      </c>
      <c r="AZ3" s="68" t="s">
        <v>7</v>
      </c>
      <c r="BA3" s="32" t="s">
        <v>6</v>
      </c>
      <c r="BB3" s="24" t="s">
        <v>0</v>
      </c>
      <c r="BC3" s="3" t="s">
        <v>1</v>
      </c>
      <c r="BD3" s="32" t="s">
        <v>2</v>
      </c>
      <c r="BE3" s="24" t="s">
        <v>3</v>
      </c>
      <c r="BF3" s="32" t="s">
        <v>4</v>
      </c>
      <c r="BG3" s="69" t="s">
        <v>5</v>
      </c>
      <c r="BX3"/>
      <c r="BY3"/>
      <c r="BZ3"/>
      <c r="CA3"/>
      <c r="CB3"/>
      <c r="CC3"/>
      <c r="CD3"/>
      <c r="CE3"/>
      <c r="CF3"/>
    </row>
    <row r="4" spans="2:84" x14ac:dyDescent="0.15">
      <c r="B4" s="146" t="s">
        <v>26</v>
      </c>
      <c r="C4" s="16">
        <v>944</v>
      </c>
      <c r="D4" s="11">
        <v>212</v>
      </c>
      <c r="E4" s="25">
        <v>4</v>
      </c>
      <c r="F4" s="22">
        <v>2</v>
      </c>
      <c r="G4" s="4">
        <v>2</v>
      </c>
      <c r="H4" s="25">
        <v>7</v>
      </c>
      <c r="I4" s="22">
        <v>7</v>
      </c>
      <c r="J4" s="25">
        <v>4</v>
      </c>
      <c r="K4" s="6">
        <v>0</v>
      </c>
      <c r="L4" s="11">
        <v>197</v>
      </c>
      <c r="M4" s="25">
        <v>5</v>
      </c>
      <c r="N4" s="22">
        <v>4</v>
      </c>
      <c r="O4" s="4">
        <v>1</v>
      </c>
      <c r="P4" s="25">
        <v>5</v>
      </c>
      <c r="Q4" s="33">
        <v>4</v>
      </c>
      <c r="R4" s="25">
        <v>1</v>
      </c>
      <c r="S4" s="6">
        <v>0</v>
      </c>
      <c r="T4" s="58">
        <v>185</v>
      </c>
      <c r="U4" s="59">
        <v>6</v>
      </c>
      <c r="V4" s="60">
        <v>5</v>
      </c>
      <c r="W4" s="58">
        <v>1</v>
      </c>
      <c r="X4" s="59">
        <v>4</v>
      </c>
      <c r="Y4" s="60">
        <v>4</v>
      </c>
      <c r="Z4" s="59">
        <v>0</v>
      </c>
      <c r="AA4" s="58">
        <v>0</v>
      </c>
      <c r="AB4" s="11">
        <v>166</v>
      </c>
      <c r="AC4" s="25">
        <v>8</v>
      </c>
      <c r="AD4" s="22">
        <v>6</v>
      </c>
      <c r="AE4" s="4">
        <v>2</v>
      </c>
      <c r="AF4" s="25">
        <v>1</v>
      </c>
      <c r="AG4" s="22">
        <v>1</v>
      </c>
      <c r="AH4" s="25">
        <v>0</v>
      </c>
      <c r="AI4" s="6">
        <v>1</v>
      </c>
      <c r="AJ4" s="37"/>
      <c r="AK4" s="38"/>
      <c r="AL4" s="39"/>
      <c r="AM4" s="37"/>
      <c r="AN4" s="38"/>
      <c r="AO4" s="39"/>
      <c r="AP4" s="38"/>
      <c r="AQ4" s="37"/>
      <c r="AR4" s="139">
        <v>184</v>
      </c>
      <c r="AS4" s="59">
        <v>6</v>
      </c>
      <c r="AT4" s="60">
        <v>3</v>
      </c>
      <c r="AU4" s="58">
        <v>3</v>
      </c>
      <c r="AV4" s="59">
        <v>5</v>
      </c>
      <c r="AW4" s="60">
        <v>4</v>
      </c>
      <c r="AX4" s="59">
        <v>2</v>
      </c>
      <c r="AY4" s="58">
        <v>0</v>
      </c>
      <c r="AZ4" s="70"/>
      <c r="BA4" s="38"/>
      <c r="BB4" s="39"/>
      <c r="BC4" s="37"/>
      <c r="BD4" s="38"/>
      <c r="BE4" s="39"/>
      <c r="BF4" s="38"/>
      <c r="BG4" s="71"/>
      <c r="BX4"/>
      <c r="BY4"/>
      <c r="BZ4"/>
      <c r="CA4"/>
      <c r="CB4"/>
      <c r="CC4"/>
      <c r="CD4"/>
      <c r="CE4"/>
      <c r="CF4"/>
    </row>
    <row r="5" spans="2:84" x14ac:dyDescent="0.15">
      <c r="B5" s="147"/>
      <c r="C5" s="17">
        <v>993</v>
      </c>
      <c r="D5" s="19">
        <v>212</v>
      </c>
      <c r="E5" s="26">
        <v>4</v>
      </c>
      <c r="F5" s="21">
        <v>2</v>
      </c>
      <c r="G5" s="18">
        <v>1</v>
      </c>
      <c r="H5" s="26">
        <v>7</v>
      </c>
      <c r="I5" s="21">
        <v>6</v>
      </c>
      <c r="J5" s="26">
        <v>3</v>
      </c>
      <c r="K5" s="20">
        <v>1</v>
      </c>
      <c r="L5" s="19">
        <v>223</v>
      </c>
      <c r="M5" s="26">
        <v>2</v>
      </c>
      <c r="N5" s="21">
        <v>2</v>
      </c>
      <c r="O5" s="18">
        <v>0</v>
      </c>
      <c r="P5" s="26">
        <v>6</v>
      </c>
      <c r="Q5" s="21">
        <v>6</v>
      </c>
      <c r="R5" s="26">
        <v>3</v>
      </c>
      <c r="S5" s="20">
        <v>0</v>
      </c>
      <c r="T5" s="50">
        <v>168</v>
      </c>
      <c r="U5" s="51">
        <v>4</v>
      </c>
      <c r="V5" s="52">
        <v>2</v>
      </c>
      <c r="W5" s="50">
        <v>3</v>
      </c>
      <c r="X5" s="51">
        <v>4</v>
      </c>
      <c r="Y5" s="52">
        <v>3</v>
      </c>
      <c r="Z5" s="51">
        <v>1</v>
      </c>
      <c r="AA5" s="50">
        <v>0</v>
      </c>
      <c r="AB5" s="19">
        <v>165</v>
      </c>
      <c r="AC5" s="26">
        <v>4</v>
      </c>
      <c r="AD5" s="21">
        <v>1</v>
      </c>
      <c r="AE5" s="18">
        <v>4</v>
      </c>
      <c r="AF5" s="26">
        <v>6</v>
      </c>
      <c r="AG5" s="21">
        <v>6</v>
      </c>
      <c r="AH5" s="26">
        <v>2</v>
      </c>
      <c r="AI5" s="20">
        <v>1</v>
      </c>
      <c r="AJ5" s="35"/>
      <c r="AK5" s="45"/>
      <c r="AL5" s="46"/>
      <c r="AM5" s="35"/>
      <c r="AN5" s="45"/>
      <c r="AO5" s="46"/>
      <c r="AP5" s="45"/>
      <c r="AQ5" s="35"/>
      <c r="AR5" s="140">
        <v>225</v>
      </c>
      <c r="AS5" s="51">
        <v>5</v>
      </c>
      <c r="AT5" s="52">
        <v>4</v>
      </c>
      <c r="AU5" s="50">
        <v>1</v>
      </c>
      <c r="AV5" s="51">
        <v>6</v>
      </c>
      <c r="AW5" s="52">
        <v>6</v>
      </c>
      <c r="AX5" s="51">
        <v>4</v>
      </c>
      <c r="AY5" s="50">
        <v>0</v>
      </c>
      <c r="AZ5" s="72"/>
      <c r="BA5" s="45"/>
      <c r="BB5" s="46"/>
      <c r="BC5" s="35"/>
      <c r="BD5" s="45"/>
      <c r="BE5" s="46"/>
      <c r="BF5" s="45"/>
      <c r="BG5" s="73"/>
      <c r="BX5"/>
      <c r="BY5"/>
      <c r="BZ5"/>
      <c r="CA5"/>
      <c r="CB5"/>
      <c r="CC5"/>
      <c r="CD5"/>
      <c r="CE5"/>
      <c r="CF5"/>
    </row>
    <row r="6" spans="2:84" x14ac:dyDescent="0.15">
      <c r="B6" s="147"/>
      <c r="C6" s="15">
        <v>931</v>
      </c>
      <c r="D6" s="12">
        <v>208</v>
      </c>
      <c r="E6" s="27">
        <v>3</v>
      </c>
      <c r="F6" s="23">
        <v>1</v>
      </c>
      <c r="G6" s="13">
        <v>2</v>
      </c>
      <c r="H6" s="27">
        <v>7</v>
      </c>
      <c r="I6" s="23">
        <v>7</v>
      </c>
      <c r="J6" s="27">
        <v>4</v>
      </c>
      <c r="K6" s="14">
        <v>1</v>
      </c>
      <c r="L6" s="12">
        <v>177</v>
      </c>
      <c r="M6" s="27">
        <v>6</v>
      </c>
      <c r="N6" s="23">
        <v>4</v>
      </c>
      <c r="O6" s="13">
        <v>3</v>
      </c>
      <c r="P6" s="27">
        <v>5</v>
      </c>
      <c r="Q6" s="23">
        <v>4</v>
      </c>
      <c r="R6" s="27">
        <v>3</v>
      </c>
      <c r="S6" s="14">
        <v>0</v>
      </c>
      <c r="T6" s="36"/>
      <c r="U6" s="40"/>
      <c r="V6" s="41"/>
      <c r="W6" s="36"/>
      <c r="X6" s="40"/>
      <c r="Y6" s="41"/>
      <c r="Z6" s="40"/>
      <c r="AA6" s="36"/>
      <c r="AB6" s="49"/>
      <c r="AC6" s="40"/>
      <c r="AD6" s="41"/>
      <c r="AE6" s="36"/>
      <c r="AF6" s="142"/>
      <c r="AG6" s="143"/>
      <c r="AH6" s="40"/>
      <c r="AI6" s="48"/>
      <c r="AJ6" s="13">
        <v>225</v>
      </c>
      <c r="AK6" s="27">
        <v>4</v>
      </c>
      <c r="AL6" s="23">
        <v>3</v>
      </c>
      <c r="AM6" s="13">
        <v>1</v>
      </c>
      <c r="AN6" s="27">
        <v>7</v>
      </c>
      <c r="AO6" s="23">
        <v>7</v>
      </c>
      <c r="AP6" s="27">
        <v>4</v>
      </c>
      <c r="AQ6" s="13">
        <v>0</v>
      </c>
      <c r="AR6" s="141">
        <v>182</v>
      </c>
      <c r="AS6" s="55">
        <v>6</v>
      </c>
      <c r="AT6" s="56">
        <v>5</v>
      </c>
      <c r="AU6" s="54">
        <v>2</v>
      </c>
      <c r="AV6" s="55">
        <v>4</v>
      </c>
      <c r="AW6" s="56">
        <v>4</v>
      </c>
      <c r="AX6" s="55">
        <v>1</v>
      </c>
      <c r="AY6" s="54">
        <v>0</v>
      </c>
      <c r="AZ6" s="81">
        <v>139</v>
      </c>
      <c r="BA6" s="55">
        <v>8</v>
      </c>
      <c r="BB6" s="56">
        <v>3</v>
      </c>
      <c r="BC6" s="54">
        <v>5</v>
      </c>
      <c r="BD6" s="55">
        <v>2</v>
      </c>
      <c r="BE6" s="56">
        <v>2</v>
      </c>
      <c r="BF6" s="55">
        <v>0</v>
      </c>
      <c r="BG6" s="82">
        <v>4</v>
      </c>
      <c r="BX6"/>
      <c r="BY6"/>
      <c r="BZ6"/>
      <c r="CA6"/>
      <c r="CB6"/>
      <c r="CC6"/>
      <c r="CD6"/>
      <c r="CE6"/>
      <c r="CF6"/>
    </row>
    <row r="7" spans="2:84" ht="14.25" thickBot="1" x14ac:dyDescent="0.2">
      <c r="B7" s="148"/>
      <c r="C7" s="145">
        <f>SUM(C4:C6)</f>
        <v>2868</v>
      </c>
      <c r="D7" s="62">
        <f>SUM(D4:D6)</f>
        <v>632</v>
      </c>
      <c r="E7" s="95">
        <f>SUM(F4:F6)/SUM(E4:E6)</f>
        <v>0.45454545454545453</v>
      </c>
      <c r="F7" s="96"/>
      <c r="G7" s="3"/>
      <c r="H7" s="95">
        <f>SUM(I4:I6)/SUM(H4:H6)</f>
        <v>0.95238095238095233</v>
      </c>
      <c r="I7" s="96"/>
      <c r="J7" s="108"/>
      <c r="K7" s="109"/>
      <c r="L7" s="62">
        <f>SUM(L4:L6)</f>
        <v>597</v>
      </c>
      <c r="M7" s="95">
        <f>SUM(N4:N6)/SUM(M4:M6)</f>
        <v>0.76923076923076927</v>
      </c>
      <c r="N7" s="96"/>
      <c r="O7" s="3"/>
      <c r="P7" s="95">
        <f>SUM(Q4:Q6)/SUM(P4:P6)</f>
        <v>0.875</v>
      </c>
      <c r="Q7" s="96"/>
      <c r="R7" s="108"/>
      <c r="S7" s="109"/>
      <c r="T7" s="3">
        <f>SUM(T4:T6)</f>
        <v>353</v>
      </c>
      <c r="U7" s="95">
        <f>SUM(V4:V6)/SUM(U4:U6)</f>
        <v>0.7</v>
      </c>
      <c r="V7" s="96"/>
      <c r="W7" s="3"/>
      <c r="X7" s="95">
        <f>SUM(Y4:Y6)/SUM(X4:X6)</f>
        <v>0.875</v>
      </c>
      <c r="Y7" s="96"/>
      <c r="Z7" s="108"/>
      <c r="AA7" s="109"/>
      <c r="AB7" s="62">
        <f>SUM(AB4:AB6)</f>
        <v>331</v>
      </c>
      <c r="AC7" s="95">
        <f>SUM(AD4:AD6)/SUM(AC4:AC6)</f>
        <v>0.58333333333333337</v>
      </c>
      <c r="AD7" s="96"/>
      <c r="AE7" s="3"/>
      <c r="AF7" s="95">
        <f>SUM(AG4:AG6)/SUM(AF4:AF6)</f>
        <v>1</v>
      </c>
      <c r="AG7" s="96"/>
      <c r="AH7" s="108"/>
      <c r="AI7" s="109"/>
      <c r="AJ7" s="3">
        <f>SUM(AJ4:AJ6)</f>
        <v>225</v>
      </c>
      <c r="AK7" s="95">
        <f>SUM(AL4:AL6)/SUM(AK4:AK6)</f>
        <v>0.75</v>
      </c>
      <c r="AL7" s="96"/>
      <c r="AM7" s="3"/>
      <c r="AN7" s="95">
        <f>SUM(AO4:AO6)/SUM(AN4:AN6)</f>
        <v>1</v>
      </c>
      <c r="AO7" s="96"/>
      <c r="AP7" s="108"/>
      <c r="AQ7" s="109"/>
      <c r="AR7" s="10">
        <f>SUM(AR4:AR6)</f>
        <v>591</v>
      </c>
      <c r="AS7" s="95">
        <f>SUM(AT4:AT6)/SUM(AS4:AS6)</f>
        <v>0.70588235294117652</v>
      </c>
      <c r="AT7" s="96"/>
      <c r="AU7" s="3"/>
      <c r="AV7" s="95">
        <f>SUM(AW4:AW6)/SUM(AV4:AV6)</f>
        <v>0.93333333333333335</v>
      </c>
      <c r="AW7" s="96"/>
      <c r="AX7" s="108"/>
      <c r="AY7" s="112"/>
      <c r="AZ7" s="68">
        <f>SUM(AZ4:AZ6)</f>
        <v>139</v>
      </c>
      <c r="BA7" s="95">
        <f>SUM(BB4:BB6)/SUM(BA4:BA6)</f>
        <v>0.375</v>
      </c>
      <c r="BB7" s="96"/>
      <c r="BC7" s="3"/>
      <c r="BD7" s="95">
        <f>SUM(BE4:BE6)/SUM(BD4:BD6)</f>
        <v>1</v>
      </c>
      <c r="BE7" s="96"/>
      <c r="BF7" s="108"/>
      <c r="BG7" s="116"/>
      <c r="BX7"/>
      <c r="BY7"/>
      <c r="BZ7"/>
      <c r="CA7"/>
      <c r="CB7"/>
      <c r="CC7"/>
      <c r="CD7"/>
      <c r="CE7"/>
      <c r="CF7"/>
    </row>
    <row r="8" spans="2:84" x14ac:dyDescent="0.15">
      <c r="B8" s="149" t="s">
        <v>27</v>
      </c>
      <c r="C8" s="5">
        <v>1004</v>
      </c>
      <c r="D8" s="11">
        <v>220</v>
      </c>
      <c r="E8" s="25">
        <v>3</v>
      </c>
      <c r="F8" s="22">
        <v>2</v>
      </c>
      <c r="G8" s="4">
        <v>1</v>
      </c>
      <c r="H8" s="25">
        <v>7</v>
      </c>
      <c r="I8" s="22">
        <v>7</v>
      </c>
      <c r="J8" s="25">
        <v>4</v>
      </c>
      <c r="K8" s="6">
        <v>0</v>
      </c>
      <c r="L8" s="11">
        <v>177</v>
      </c>
      <c r="M8" s="25">
        <v>4</v>
      </c>
      <c r="N8" s="22">
        <v>3</v>
      </c>
      <c r="O8" s="4">
        <v>2</v>
      </c>
      <c r="P8" s="25">
        <v>5</v>
      </c>
      <c r="Q8" s="22">
        <v>3</v>
      </c>
      <c r="R8" s="25">
        <v>1</v>
      </c>
      <c r="S8" s="6">
        <v>1</v>
      </c>
      <c r="T8" s="4">
        <v>229</v>
      </c>
      <c r="U8" s="25">
        <v>2</v>
      </c>
      <c r="V8" s="22">
        <v>1</v>
      </c>
      <c r="W8" s="4">
        <v>2</v>
      </c>
      <c r="X8" s="25">
        <v>9</v>
      </c>
      <c r="Y8" s="22">
        <v>8</v>
      </c>
      <c r="Z8" s="25">
        <v>7</v>
      </c>
      <c r="AA8" s="4">
        <v>0</v>
      </c>
      <c r="AB8" s="42"/>
      <c r="AC8" s="38"/>
      <c r="AD8" s="39"/>
      <c r="AE8" s="37"/>
      <c r="AF8" s="38"/>
      <c r="AG8" s="39"/>
      <c r="AH8" s="38"/>
      <c r="AI8" s="43"/>
      <c r="AJ8" s="4">
        <v>157</v>
      </c>
      <c r="AK8" s="25">
        <v>5</v>
      </c>
      <c r="AL8" s="22">
        <v>3</v>
      </c>
      <c r="AM8" s="4">
        <v>4</v>
      </c>
      <c r="AN8" s="25">
        <v>3</v>
      </c>
      <c r="AO8" s="22">
        <v>3</v>
      </c>
      <c r="AP8" s="25">
        <v>1</v>
      </c>
      <c r="AQ8" s="4">
        <v>1</v>
      </c>
      <c r="AR8" s="139">
        <v>221</v>
      </c>
      <c r="AS8" s="59">
        <v>4</v>
      </c>
      <c r="AT8" s="60">
        <v>3</v>
      </c>
      <c r="AU8" s="58">
        <v>1</v>
      </c>
      <c r="AV8" s="59">
        <v>7</v>
      </c>
      <c r="AW8" s="60">
        <v>5</v>
      </c>
      <c r="AX8" s="59">
        <v>4</v>
      </c>
      <c r="AY8" s="58">
        <v>2</v>
      </c>
      <c r="AZ8" s="70"/>
      <c r="BA8" s="38"/>
      <c r="BB8" s="39"/>
      <c r="BC8" s="37"/>
      <c r="BD8" s="38"/>
      <c r="BE8" s="39"/>
      <c r="BF8" s="38"/>
      <c r="BG8" s="71"/>
      <c r="BX8"/>
      <c r="BY8"/>
      <c r="BZ8"/>
      <c r="CA8"/>
      <c r="CB8"/>
      <c r="CC8"/>
      <c r="CD8"/>
      <c r="CE8"/>
      <c r="CF8"/>
    </row>
    <row r="9" spans="2:84" x14ac:dyDescent="0.15">
      <c r="B9" s="147"/>
      <c r="C9" s="17">
        <v>1033</v>
      </c>
      <c r="D9" s="19">
        <v>223</v>
      </c>
      <c r="E9" s="26">
        <v>5</v>
      </c>
      <c r="F9" s="21">
        <v>3</v>
      </c>
      <c r="G9" s="18">
        <v>2</v>
      </c>
      <c r="H9" s="26">
        <v>7</v>
      </c>
      <c r="I9" s="21">
        <v>6</v>
      </c>
      <c r="J9" s="26">
        <v>6</v>
      </c>
      <c r="K9" s="20">
        <v>0</v>
      </c>
      <c r="L9" s="19">
        <v>184</v>
      </c>
      <c r="M9" s="26">
        <v>6</v>
      </c>
      <c r="N9" s="21">
        <v>3</v>
      </c>
      <c r="O9" s="18">
        <v>3</v>
      </c>
      <c r="P9" s="26">
        <v>5</v>
      </c>
      <c r="Q9" s="21">
        <v>5</v>
      </c>
      <c r="R9" s="26">
        <v>2</v>
      </c>
      <c r="S9" s="20">
        <v>0</v>
      </c>
      <c r="T9" s="18">
        <v>236</v>
      </c>
      <c r="U9" s="26">
        <v>1</v>
      </c>
      <c r="V9" s="21">
        <v>0</v>
      </c>
      <c r="W9" s="18">
        <v>2</v>
      </c>
      <c r="X9" s="26">
        <v>9</v>
      </c>
      <c r="Y9" s="21">
        <v>8</v>
      </c>
      <c r="Z9" s="26">
        <v>7</v>
      </c>
      <c r="AA9" s="18">
        <v>0</v>
      </c>
      <c r="AB9" s="44"/>
      <c r="AC9" s="45"/>
      <c r="AD9" s="46"/>
      <c r="AE9" s="35"/>
      <c r="AF9" s="45"/>
      <c r="AG9" s="46"/>
      <c r="AH9" s="45"/>
      <c r="AI9" s="47"/>
      <c r="AJ9" s="18">
        <v>225</v>
      </c>
      <c r="AK9" s="26">
        <v>4</v>
      </c>
      <c r="AL9" s="21">
        <v>3</v>
      </c>
      <c r="AM9" s="18">
        <v>1</v>
      </c>
      <c r="AN9" s="26">
        <v>7</v>
      </c>
      <c r="AO9" s="21">
        <v>6</v>
      </c>
      <c r="AP9" s="26">
        <v>4</v>
      </c>
      <c r="AQ9" s="18">
        <v>0</v>
      </c>
      <c r="AR9" s="140">
        <v>165</v>
      </c>
      <c r="AS9" s="51">
        <v>10</v>
      </c>
      <c r="AT9" s="52">
        <v>8</v>
      </c>
      <c r="AU9" s="50">
        <v>2</v>
      </c>
      <c r="AV9" s="51">
        <v>1</v>
      </c>
      <c r="AW9" s="52">
        <v>1</v>
      </c>
      <c r="AX9" s="51">
        <v>0</v>
      </c>
      <c r="AY9" s="50">
        <v>2</v>
      </c>
      <c r="AZ9" s="72"/>
      <c r="BA9" s="45"/>
      <c r="BB9" s="46"/>
      <c r="BC9" s="35"/>
      <c r="BD9" s="45"/>
      <c r="BE9" s="46"/>
      <c r="BF9" s="45"/>
      <c r="BG9" s="73"/>
      <c r="BX9"/>
      <c r="BY9"/>
      <c r="BZ9"/>
      <c r="CA9"/>
      <c r="CB9"/>
      <c r="CC9"/>
      <c r="CD9"/>
      <c r="CE9"/>
      <c r="CF9"/>
    </row>
    <row r="10" spans="2:84" x14ac:dyDescent="0.15">
      <c r="B10" s="147"/>
      <c r="C10" s="15">
        <v>1034</v>
      </c>
      <c r="D10" s="12">
        <v>224</v>
      </c>
      <c r="E10" s="27">
        <v>3</v>
      </c>
      <c r="F10" s="23">
        <v>3</v>
      </c>
      <c r="G10" s="13">
        <v>1</v>
      </c>
      <c r="H10" s="27">
        <v>6</v>
      </c>
      <c r="I10" s="23">
        <v>6</v>
      </c>
      <c r="J10" s="27">
        <v>4</v>
      </c>
      <c r="K10" s="14">
        <v>0</v>
      </c>
      <c r="L10" s="12">
        <v>229</v>
      </c>
      <c r="M10" s="27">
        <v>4</v>
      </c>
      <c r="N10" s="23">
        <v>4</v>
      </c>
      <c r="O10" s="13">
        <v>0</v>
      </c>
      <c r="P10" s="27">
        <v>7</v>
      </c>
      <c r="Q10" s="23">
        <v>7</v>
      </c>
      <c r="R10" s="27">
        <v>3</v>
      </c>
      <c r="S10" s="14">
        <v>0</v>
      </c>
      <c r="T10" s="13">
        <v>265</v>
      </c>
      <c r="U10" s="27">
        <v>2</v>
      </c>
      <c r="V10" s="23">
        <v>1</v>
      </c>
      <c r="W10" s="13">
        <v>0</v>
      </c>
      <c r="X10" s="27">
        <v>9</v>
      </c>
      <c r="Y10" s="23">
        <v>7</v>
      </c>
      <c r="Z10" s="27">
        <v>7</v>
      </c>
      <c r="AA10" s="13">
        <v>0</v>
      </c>
      <c r="AB10" s="49"/>
      <c r="AC10" s="40"/>
      <c r="AD10" s="41"/>
      <c r="AE10" s="36"/>
      <c r="AF10" s="40"/>
      <c r="AG10" s="41"/>
      <c r="AH10" s="40"/>
      <c r="AI10" s="48"/>
      <c r="AJ10" s="54">
        <v>176</v>
      </c>
      <c r="AK10" s="55">
        <v>6</v>
      </c>
      <c r="AL10" s="56">
        <v>5</v>
      </c>
      <c r="AM10" s="54">
        <v>2</v>
      </c>
      <c r="AN10" s="55">
        <v>3</v>
      </c>
      <c r="AO10" s="56">
        <v>3</v>
      </c>
      <c r="AP10" s="55">
        <v>1</v>
      </c>
      <c r="AQ10" s="54">
        <v>1</v>
      </c>
      <c r="AR10" s="141">
        <v>140</v>
      </c>
      <c r="AS10" s="55">
        <v>7</v>
      </c>
      <c r="AT10" s="56">
        <v>4</v>
      </c>
      <c r="AU10" s="54">
        <v>5</v>
      </c>
      <c r="AV10" s="55">
        <v>1</v>
      </c>
      <c r="AW10" s="56">
        <v>1</v>
      </c>
      <c r="AX10" s="55">
        <v>0</v>
      </c>
      <c r="AY10" s="54">
        <v>1</v>
      </c>
      <c r="AZ10" s="74"/>
      <c r="BA10" s="40"/>
      <c r="BB10" s="41"/>
      <c r="BC10" s="36"/>
      <c r="BD10" s="40"/>
      <c r="BE10" s="41"/>
      <c r="BF10" s="40"/>
      <c r="BG10" s="75"/>
      <c r="BX10"/>
      <c r="BY10"/>
      <c r="BZ10"/>
      <c r="CA10"/>
      <c r="CB10"/>
      <c r="CC10"/>
      <c r="CD10"/>
      <c r="CE10"/>
      <c r="CF10"/>
    </row>
    <row r="11" spans="2:84" ht="14.25" thickBot="1" x14ac:dyDescent="0.2">
      <c r="B11" s="148"/>
      <c r="C11" s="144">
        <f>SUM(C8:C10)</f>
        <v>3071</v>
      </c>
      <c r="D11" s="63">
        <f>SUM(D8:D10)</f>
        <v>667</v>
      </c>
      <c r="E11" s="93">
        <f>SUM(F8:F10)/SUM(E8:E10)</f>
        <v>0.72727272727272729</v>
      </c>
      <c r="F11" s="94"/>
      <c r="G11" s="8"/>
      <c r="H11" s="93">
        <f>SUM(I8:I10)/SUM(H8:H10)</f>
        <v>0.95</v>
      </c>
      <c r="I11" s="94"/>
      <c r="J11" s="108"/>
      <c r="K11" s="109"/>
      <c r="L11" s="63">
        <f>SUM(L8:L10)</f>
        <v>590</v>
      </c>
      <c r="M11" s="93">
        <f>SUM(N8:N10)/SUM(M8:M10)</f>
        <v>0.7142857142857143</v>
      </c>
      <c r="N11" s="94"/>
      <c r="O11" s="8"/>
      <c r="P11" s="93">
        <f>SUM(Q8:Q10)/SUM(P8:P10)</f>
        <v>0.88235294117647056</v>
      </c>
      <c r="Q11" s="94"/>
      <c r="R11" s="108"/>
      <c r="S11" s="109"/>
      <c r="T11" s="64">
        <f>SUM(T8:T10)</f>
        <v>730</v>
      </c>
      <c r="U11" s="93">
        <f>SUM(V8:V10)/SUM(U8:U10)</f>
        <v>0.4</v>
      </c>
      <c r="V11" s="94"/>
      <c r="W11" s="8"/>
      <c r="X11" s="93">
        <f>SUM(Y8:Y10)/SUM(X8:X10)</f>
        <v>0.85185185185185186</v>
      </c>
      <c r="Y11" s="94"/>
      <c r="Z11" s="108"/>
      <c r="AA11" s="109"/>
      <c r="AB11" s="63">
        <f>SUM(AB8:AB10)</f>
        <v>0</v>
      </c>
      <c r="AC11" s="93"/>
      <c r="AD11" s="94"/>
      <c r="AE11" s="8"/>
      <c r="AF11" s="93"/>
      <c r="AG11" s="94"/>
      <c r="AH11" s="108"/>
      <c r="AI11" s="109"/>
      <c r="AJ11" s="8">
        <f>SUM(AJ8:AJ10)</f>
        <v>558</v>
      </c>
      <c r="AK11" s="93">
        <f>SUM(AL8:AL10)/SUM(AK8:AK10)</f>
        <v>0.73333333333333328</v>
      </c>
      <c r="AL11" s="94"/>
      <c r="AM11" s="8"/>
      <c r="AN11" s="93">
        <f>SUM(AO8:AO10)/SUM(AN8:AN10)</f>
        <v>0.92307692307692313</v>
      </c>
      <c r="AO11" s="94"/>
      <c r="AP11" s="108"/>
      <c r="AQ11" s="109"/>
      <c r="AR11" s="9">
        <f>SUM(AR8:AR10)</f>
        <v>526</v>
      </c>
      <c r="AS11" s="95">
        <f>SUM(AT8:AT10)/SUM(AS8:AS10)</f>
        <v>0.7142857142857143</v>
      </c>
      <c r="AT11" s="96"/>
      <c r="AU11" s="3"/>
      <c r="AV11" s="95">
        <f>SUM(AW8:AW10)/SUM(AV8:AV10)</f>
        <v>0.77777777777777779</v>
      </c>
      <c r="AW11" s="96"/>
      <c r="AX11" s="108"/>
      <c r="AY11" s="112"/>
      <c r="AZ11" s="76">
        <f>SUM(AZ8:AZ10)</f>
        <v>0</v>
      </c>
      <c r="BA11" s="93"/>
      <c r="BB11" s="94"/>
      <c r="BC11" s="8"/>
      <c r="BD11" s="93"/>
      <c r="BE11" s="94"/>
      <c r="BF11" s="108"/>
      <c r="BG11" s="116"/>
      <c r="BX11"/>
      <c r="BY11"/>
      <c r="BZ11"/>
      <c r="CA11"/>
      <c r="CB11"/>
      <c r="CC11"/>
      <c r="CD11"/>
      <c r="CE11"/>
      <c r="CF11"/>
    </row>
    <row r="12" spans="2:84" x14ac:dyDescent="0.15">
      <c r="B12" s="149" t="s">
        <v>28</v>
      </c>
      <c r="C12" s="5">
        <v>942</v>
      </c>
      <c r="D12" s="11">
        <v>188</v>
      </c>
      <c r="E12" s="25">
        <v>7</v>
      </c>
      <c r="F12" s="22">
        <v>6</v>
      </c>
      <c r="G12" s="4">
        <v>1</v>
      </c>
      <c r="H12" s="25">
        <v>3</v>
      </c>
      <c r="I12" s="22">
        <v>3</v>
      </c>
      <c r="J12" s="25">
        <v>1</v>
      </c>
      <c r="K12" s="6">
        <v>0</v>
      </c>
      <c r="L12" s="4">
        <v>188</v>
      </c>
      <c r="M12" s="25">
        <v>3</v>
      </c>
      <c r="N12" s="22">
        <v>3</v>
      </c>
      <c r="O12" s="4">
        <v>2</v>
      </c>
      <c r="P12" s="25">
        <v>5</v>
      </c>
      <c r="Q12" s="22">
        <v>5</v>
      </c>
      <c r="R12" s="25">
        <v>2</v>
      </c>
      <c r="S12" s="6">
        <v>1</v>
      </c>
      <c r="T12" s="4">
        <v>197</v>
      </c>
      <c r="U12" s="25">
        <v>3</v>
      </c>
      <c r="V12" s="22">
        <v>2</v>
      </c>
      <c r="W12" s="4">
        <v>2</v>
      </c>
      <c r="X12" s="25">
        <v>6</v>
      </c>
      <c r="Y12" s="22">
        <v>6</v>
      </c>
      <c r="Z12" s="25">
        <v>3</v>
      </c>
      <c r="AA12" s="6">
        <v>0</v>
      </c>
      <c r="AB12" s="4">
        <v>175</v>
      </c>
      <c r="AC12" s="25">
        <v>7</v>
      </c>
      <c r="AD12" s="22">
        <v>6</v>
      </c>
      <c r="AE12" s="4">
        <v>1</v>
      </c>
      <c r="AF12" s="25">
        <v>2</v>
      </c>
      <c r="AG12" s="22">
        <v>2</v>
      </c>
      <c r="AH12" s="25">
        <v>0</v>
      </c>
      <c r="AI12" s="6">
        <v>1</v>
      </c>
      <c r="AJ12" s="4">
        <v>194</v>
      </c>
      <c r="AK12" s="25">
        <v>4</v>
      </c>
      <c r="AL12" s="22">
        <v>4</v>
      </c>
      <c r="AM12" s="4">
        <v>2</v>
      </c>
      <c r="AN12" s="25">
        <v>4</v>
      </c>
      <c r="AO12" s="22">
        <v>3</v>
      </c>
      <c r="AP12" s="25">
        <v>2</v>
      </c>
      <c r="AQ12" s="6">
        <v>0</v>
      </c>
      <c r="AR12" s="37"/>
      <c r="AS12" s="38"/>
      <c r="AT12" s="39"/>
      <c r="AU12" s="37"/>
      <c r="AV12" s="38"/>
      <c r="AW12" s="39"/>
      <c r="AX12" s="38"/>
      <c r="AY12" s="37"/>
      <c r="AZ12" s="70"/>
      <c r="BA12" s="38"/>
      <c r="BB12" s="39"/>
      <c r="BC12" s="37"/>
      <c r="BD12" s="38"/>
      <c r="BE12" s="39"/>
      <c r="BF12" s="38"/>
      <c r="BG12" s="71"/>
      <c r="BX12"/>
      <c r="BY12"/>
      <c r="BZ12"/>
      <c r="CA12"/>
      <c r="CB12"/>
      <c r="CC12"/>
      <c r="CD12"/>
      <c r="CE12"/>
      <c r="CF12"/>
    </row>
    <row r="13" spans="2:84" x14ac:dyDescent="0.15">
      <c r="B13" s="147"/>
      <c r="C13" s="17">
        <v>889</v>
      </c>
      <c r="D13" s="19">
        <v>202</v>
      </c>
      <c r="E13" s="26">
        <v>6</v>
      </c>
      <c r="F13" s="21">
        <v>4</v>
      </c>
      <c r="G13" s="18">
        <v>1</v>
      </c>
      <c r="H13" s="26">
        <v>5</v>
      </c>
      <c r="I13" s="21">
        <v>5</v>
      </c>
      <c r="J13" s="26">
        <v>2</v>
      </c>
      <c r="K13" s="20">
        <v>0</v>
      </c>
      <c r="L13" s="18">
        <v>166</v>
      </c>
      <c r="M13" s="26">
        <v>6</v>
      </c>
      <c r="N13" s="21">
        <v>4</v>
      </c>
      <c r="O13" s="18">
        <v>3</v>
      </c>
      <c r="P13" s="26">
        <v>3</v>
      </c>
      <c r="Q13" s="21">
        <v>3</v>
      </c>
      <c r="R13" s="26">
        <v>1</v>
      </c>
      <c r="S13" s="20">
        <v>1</v>
      </c>
      <c r="T13" s="18">
        <v>185</v>
      </c>
      <c r="U13" s="26">
        <v>7</v>
      </c>
      <c r="V13" s="21">
        <v>6</v>
      </c>
      <c r="W13" s="18">
        <v>1</v>
      </c>
      <c r="X13" s="26">
        <v>2</v>
      </c>
      <c r="Y13" s="21">
        <v>2</v>
      </c>
      <c r="Z13" s="26">
        <v>1</v>
      </c>
      <c r="AA13" s="20">
        <v>1</v>
      </c>
      <c r="AB13" s="18">
        <v>155</v>
      </c>
      <c r="AC13" s="26">
        <v>7</v>
      </c>
      <c r="AD13" s="21">
        <v>4</v>
      </c>
      <c r="AE13" s="18">
        <v>4</v>
      </c>
      <c r="AF13" s="26">
        <v>2</v>
      </c>
      <c r="AG13" s="21">
        <v>2</v>
      </c>
      <c r="AH13" s="26">
        <v>1</v>
      </c>
      <c r="AI13" s="20">
        <v>2</v>
      </c>
      <c r="AJ13" s="18">
        <v>181</v>
      </c>
      <c r="AK13" s="26">
        <v>5</v>
      </c>
      <c r="AL13" s="21">
        <v>4</v>
      </c>
      <c r="AM13" s="18">
        <v>2</v>
      </c>
      <c r="AN13" s="26">
        <v>4</v>
      </c>
      <c r="AO13" s="21">
        <v>4</v>
      </c>
      <c r="AP13" s="26">
        <v>1</v>
      </c>
      <c r="AQ13" s="20">
        <v>0</v>
      </c>
      <c r="AR13" s="35"/>
      <c r="AS13" s="45"/>
      <c r="AT13" s="46"/>
      <c r="AU13" s="35"/>
      <c r="AV13" s="45"/>
      <c r="AW13" s="46"/>
      <c r="AX13" s="45"/>
      <c r="AY13" s="35"/>
      <c r="AZ13" s="72"/>
      <c r="BA13" s="45"/>
      <c r="BB13" s="46"/>
      <c r="BC13" s="35"/>
      <c r="BD13" s="45"/>
      <c r="BE13" s="46"/>
      <c r="BF13" s="45"/>
      <c r="BG13" s="73"/>
      <c r="BX13"/>
      <c r="BY13"/>
      <c r="BZ13"/>
      <c r="CA13"/>
      <c r="CB13"/>
      <c r="CC13"/>
      <c r="CD13"/>
      <c r="CE13"/>
      <c r="CF13"/>
    </row>
    <row r="14" spans="2:84" x14ac:dyDescent="0.15">
      <c r="B14" s="147"/>
      <c r="C14" s="15">
        <v>956</v>
      </c>
      <c r="D14" s="12">
        <v>201</v>
      </c>
      <c r="E14" s="27">
        <v>4</v>
      </c>
      <c r="F14" s="23">
        <v>4</v>
      </c>
      <c r="G14" s="13">
        <v>1</v>
      </c>
      <c r="H14" s="27">
        <v>5</v>
      </c>
      <c r="I14" s="23">
        <v>5</v>
      </c>
      <c r="J14" s="27">
        <v>2</v>
      </c>
      <c r="K14" s="14">
        <v>0</v>
      </c>
      <c r="L14" s="13">
        <v>190</v>
      </c>
      <c r="M14" s="27">
        <v>5</v>
      </c>
      <c r="N14" s="23">
        <v>4</v>
      </c>
      <c r="O14" s="13">
        <v>2</v>
      </c>
      <c r="P14" s="27">
        <v>4</v>
      </c>
      <c r="Q14" s="23">
        <v>4</v>
      </c>
      <c r="R14" s="27">
        <v>2</v>
      </c>
      <c r="S14" s="14">
        <v>0</v>
      </c>
      <c r="T14" s="13">
        <v>150</v>
      </c>
      <c r="U14" s="27">
        <v>8</v>
      </c>
      <c r="V14" s="23">
        <v>5</v>
      </c>
      <c r="W14" s="13">
        <v>3</v>
      </c>
      <c r="X14" s="27">
        <v>2</v>
      </c>
      <c r="Y14" s="23">
        <v>2</v>
      </c>
      <c r="Z14" s="27">
        <v>0</v>
      </c>
      <c r="AA14" s="14">
        <v>5</v>
      </c>
      <c r="AB14" s="13">
        <v>179</v>
      </c>
      <c r="AC14" s="27">
        <v>3</v>
      </c>
      <c r="AD14" s="23">
        <v>1</v>
      </c>
      <c r="AE14" s="13">
        <v>4</v>
      </c>
      <c r="AF14" s="27">
        <v>6</v>
      </c>
      <c r="AG14" s="23">
        <v>6</v>
      </c>
      <c r="AH14" s="27">
        <v>3</v>
      </c>
      <c r="AI14" s="14">
        <v>0</v>
      </c>
      <c r="AJ14" s="13">
        <v>236</v>
      </c>
      <c r="AK14" s="27">
        <v>4</v>
      </c>
      <c r="AL14" s="23">
        <v>3</v>
      </c>
      <c r="AM14" s="13">
        <v>0</v>
      </c>
      <c r="AN14" s="27">
        <v>7</v>
      </c>
      <c r="AO14" s="23">
        <v>7</v>
      </c>
      <c r="AP14" s="27">
        <v>4</v>
      </c>
      <c r="AQ14" s="14">
        <v>2</v>
      </c>
      <c r="AR14" s="36"/>
      <c r="AS14" s="40"/>
      <c r="AT14" s="41"/>
      <c r="AU14" s="36"/>
      <c r="AV14" s="40"/>
      <c r="AW14" s="41"/>
      <c r="AX14" s="40"/>
      <c r="AY14" s="36"/>
      <c r="AZ14" s="74"/>
      <c r="BA14" s="40"/>
      <c r="BB14" s="41"/>
      <c r="BC14" s="36"/>
      <c r="BD14" s="40"/>
      <c r="BE14" s="41"/>
      <c r="BF14" s="40"/>
      <c r="BG14" s="75"/>
      <c r="BX14"/>
      <c r="BY14"/>
      <c r="BZ14"/>
      <c r="CA14"/>
      <c r="CB14"/>
      <c r="CC14"/>
      <c r="CD14"/>
      <c r="CE14"/>
      <c r="CF14"/>
    </row>
    <row r="15" spans="2:84" ht="14.25" thickBot="1" x14ac:dyDescent="0.2">
      <c r="B15" s="148"/>
      <c r="C15" s="145">
        <f>SUM(C12:C14)</f>
        <v>2787</v>
      </c>
      <c r="D15" s="62">
        <f>SUM(D12:D14)</f>
        <v>591</v>
      </c>
      <c r="E15" s="95">
        <f>SUM(F12:F14)/SUM(E12:E14)</f>
        <v>0.82352941176470584</v>
      </c>
      <c r="F15" s="96"/>
      <c r="G15" s="3"/>
      <c r="H15" s="95">
        <f>SUM(I12:I14)/SUM(H12:H14)</f>
        <v>1</v>
      </c>
      <c r="I15" s="96"/>
      <c r="J15" s="108"/>
      <c r="K15" s="109"/>
      <c r="L15" s="62">
        <f>SUM(L12:L14)</f>
        <v>544</v>
      </c>
      <c r="M15" s="95">
        <f>SUM(N12:N14)/SUM(M12:M14)</f>
        <v>0.7857142857142857</v>
      </c>
      <c r="N15" s="96"/>
      <c r="O15" s="3"/>
      <c r="P15" s="95">
        <f>SUM(Q12:Q14)/SUM(P12:P14)</f>
        <v>1</v>
      </c>
      <c r="Q15" s="96"/>
      <c r="R15" s="108"/>
      <c r="S15" s="109"/>
      <c r="T15" s="65">
        <f>SUM(T12:T14)</f>
        <v>532</v>
      </c>
      <c r="U15" s="95">
        <f>SUM(V12:V14)/SUM(U12:U14)</f>
        <v>0.72222222222222221</v>
      </c>
      <c r="V15" s="96"/>
      <c r="W15" s="3"/>
      <c r="X15" s="95">
        <f>SUM(Y12:Y14)/SUM(X12:X14)</f>
        <v>1</v>
      </c>
      <c r="Y15" s="96"/>
      <c r="Z15" s="108"/>
      <c r="AA15" s="109"/>
      <c r="AB15" s="62">
        <f>SUM(AB12:AB14)</f>
        <v>509</v>
      </c>
      <c r="AC15" s="95">
        <f>SUM(AD12:AD14)/SUM(AC12:AC14)</f>
        <v>0.6470588235294118</v>
      </c>
      <c r="AD15" s="96"/>
      <c r="AE15" s="3"/>
      <c r="AF15" s="95">
        <f>SUM(AG12:AG14)/SUM(AF12:AF14)</f>
        <v>1</v>
      </c>
      <c r="AG15" s="96"/>
      <c r="AH15" s="108"/>
      <c r="AI15" s="109"/>
      <c r="AJ15" s="65">
        <f>SUM(AJ12:AJ14)</f>
        <v>611</v>
      </c>
      <c r="AK15" s="95">
        <f>SUM(AL12:AL14)/SUM(AK12:AK14)</f>
        <v>0.84615384615384615</v>
      </c>
      <c r="AL15" s="96"/>
      <c r="AM15" s="3"/>
      <c r="AN15" s="95">
        <f>SUM(AO12:AO14)/SUM(AN12:AN14)</f>
        <v>0.93333333333333335</v>
      </c>
      <c r="AO15" s="96"/>
      <c r="AP15" s="108"/>
      <c r="AQ15" s="109"/>
      <c r="AR15" s="10">
        <f>SUM(AR12:AR14)</f>
        <v>0</v>
      </c>
      <c r="AS15" s="95" t="e">
        <f>SUM(AT12:AT14)/SUM(AS12:AS14)</f>
        <v>#DIV/0!</v>
      </c>
      <c r="AT15" s="96"/>
      <c r="AU15" s="3"/>
      <c r="AV15" s="95" t="e">
        <f>SUM(AW12:AW14)/SUM(AV12:AV14)</f>
        <v>#DIV/0!</v>
      </c>
      <c r="AW15" s="96"/>
      <c r="AX15" s="108"/>
      <c r="AY15" s="112"/>
      <c r="AZ15" s="68">
        <f>SUM(AZ12:AZ14)</f>
        <v>0</v>
      </c>
      <c r="BA15" s="95"/>
      <c r="BB15" s="96"/>
      <c r="BC15" s="3"/>
      <c r="BD15" s="95"/>
      <c r="BE15" s="96"/>
      <c r="BF15" s="108"/>
      <c r="BG15" s="116"/>
      <c r="BX15"/>
      <c r="BY15"/>
      <c r="BZ15"/>
      <c r="CA15"/>
      <c r="CB15"/>
      <c r="CC15"/>
      <c r="CD15"/>
      <c r="CE15"/>
      <c r="CF15"/>
    </row>
    <row r="16" spans="2:84" x14ac:dyDescent="0.15">
      <c r="B16" s="149" t="s">
        <v>29</v>
      </c>
      <c r="C16" s="5">
        <v>967</v>
      </c>
      <c r="D16" s="11">
        <v>187</v>
      </c>
      <c r="E16" s="25">
        <v>7</v>
      </c>
      <c r="F16" s="22">
        <v>5</v>
      </c>
      <c r="G16" s="4">
        <v>2</v>
      </c>
      <c r="H16" s="25">
        <v>3</v>
      </c>
      <c r="I16" s="22">
        <v>3</v>
      </c>
      <c r="J16" s="25">
        <v>2</v>
      </c>
      <c r="K16" s="6">
        <v>0</v>
      </c>
      <c r="L16" s="58">
        <v>191</v>
      </c>
      <c r="M16" s="59">
        <v>5</v>
      </c>
      <c r="N16" s="60">
        <v>3</v>
      </c>
      <c r="O16" s="58">
        <v>2</v>
      </c>
      <c r="P16" s="59">
        <v>6</v>
      </c>
      <c r="Q16" s="60">
        <v>6</v>
      </c>
      <c r="R16" s="59">
        <v>2</v>
      </c>
      <c r="S16" s="61">
        <v>1</v>
      </c>
      <c r="T16" s="4">
        <v>230</v>
      </c>
      <c r="U16" s="25">
        <v>2</v>
      </c>
      <c r="V16" s="22">
        <v>1</v>
      </c>
      <c r="W16" s="4">
        <v>1</v>
      </c>
      <c r="X16" s="25">
        <v>8</v>
      </c>
      <c r="Y16" s="22">
        <v>8</v>
      </c>
      <c r="Z16" s="25">
        <v>5</v>
      </c>
      <c r="AA16" s="6">
        <v>0</v>
      </c>
      <c r="AB16" s="37"/>
      <c r="AC16" s="38"/>
      <c r="AD16" s="39"/>
      <c r="AE16" s="37"/>
      <c r="AF16" s="38"/>
      <c r="AG16" s="39"/>
      <c r="AH16" s="38"/>
      <c r="AI16" s="43"/>
      <c r="AJ16" s="4">
        <v>193</v>
      </c>
      <c r="AK16" s="25">
        <v>6</v>
      </c>
      <c r="AL16" s="22">
        <v>5</v>
      </c>
      <c r="AM16" s="4">
        <v>1</v>
      </c>
      <c r="AN16" s="25">
        <v>3</v>
      </c>
      <c r="AO16" s="22">
        <v>2</v>
      </c>
      <c r="AP16" s="25">
        <v>1</v>
      </c>
      <c r="AQ16" s="6">
        <v>1</v>
      </c>
      <c r="AR16" s="37"/>
      <c r="AS16" s="38"/>
      <c r="AT16" s="39"/>
      <c r="AU16" s="37"/>
      <c r="AV16" s="38"/>
      <c r="AW16" s="39"/>
      <c r="AX16" s="38"/>
      <c r="AY16" s="37"/>
      <c r="AZ16" s="79">
        <v>166</v>
      </c>
      <c r="BA16" s="59">
        <v>6</v>
      </c>
      <c r="BB16" s="60">
        <v>5</v>
      </c>
      <c r="BC16" s="58">
        <v>3</v>
      </c>
      <c r="BD16" s="59">
        <v>3</v>
      </c>
      <c r="BE16" s="60">
        <v>2</v>
      </c>
      <c r="BF16" s="59">
        <v>1</v>
      </c>
      <c r="BG16" s="80">
        <v>1</v>
      </c>
      <c r="BX16"/>
      <c r="BY16"/>
      <c r="BZ16"/>
      <c r="CA16"/>
      <c r="CB16"/>
      <c r="CC16"/>
      <c r="CD16"/>
      <c r="CE16"/>
      <c r="CF16"/>
    </row>
    <row r="17" spans="1:84" x14ac:dyDescent="0.15">
      <c r="B17" s="147"/>
      <c r="C17" s="17">
        <v>902</v>
      </c>
      <c r="D17" s="19">
        <v>189</v>
      </c>
      <c r="E17" s="26">
        <v>5</v>
      </c>
      <c r="F17" s="21">
        <v>5</v>
      </c>
      <c r="G17" s="18">
        <v>1</v>
      </c>
      <c r="H17" s="26">
        <v>4</v>
      </c>
      <c r="I17" s="21">
        <v>3</v>
      </c>
      <c r="J17" s="26">
        <v>1</v>
      </c>
      <c r="K17" s="20">
        <v>0</v>
      </c>
      <c r="L17" s="50">
        <v>171</v>
      </c>
      <c r="M17" s="51">
        <v>7</v>
      </c>
      <c r="N17" s="52">
        <v>5</v>
      </c>
      <c r="O17" s="50">
        <v>2</v>
      </c>
      <c r="P17" s="51">
        <v>4</v>
      </c>
      <c r="Q17" s="52">
        <v>3</v>
      </c>
      <c r="R17" s="51">
        <v>0</v>
      </c>
      <c r="S17" s="53">
        <v>1</v>
      </c>
      <c r="T17" s="18">
        <v>236</v>
      </c>
      <c r="U17" s="26">
        <v>3</v>
      </c>
      <c r="V17" s="21">
        <v>3</v>
      </c>
      <c r="W17" s="18">
        <v>0</v>
      </c>
      <c r="X17" s="26">
        <v>7</v>
      </c>
      <c r="Y17" s="21">
        <v>6</v>
      </c>
      <c r="Z17" s="26">
        <v>4</v>
      </c>
      <c r="AA17" s="20">
        <v>0</v>
      </c>
      <c r="AB17" s="18">
        <v>171</v>
      </c>
      <c r="AC17" s="26">
        <v>7</v>
      </c>
      <c r="AD17" s="21">
        <v>6</v>
      </c>
      <c r="AE17" s="18">
        <v>2</v>
      </c>
      <c r="AF17" s="26">
        <v>3</v>
      </c>
      <c r="AG17" s="21">
        <v>3</v>
      </c>
      <c r="AH17" s="26">
        <v>0</v>
      </c>
      <c r="AI17" s="20">
        <v>1</v>
      </c>
      <c r="AJ17" s="18">
        <v>135</v>
      </c>
      <c r="AK17" s="26">
        <v>7</v>
      </c>
      <c r="AL17" s="21">
        <v>5</v>
      </c>
      <c r="AM17" s="18">
        <v>5</v>
      </c>
      <c r="AN17" s="26">
        <v>1</v>
      </c>
      <c r="AO17" s="21">
        <v>1</v>
      </c>
      <c r="AP17" s="26">
        <v>0</v>
      </c>
      <c r="AQ17" s="20">
        <v>2</v>
      </c>
      <c r="AR17" s="35"/>
      <c r="AS17" s="45"/>
      <c r="AT17" s="46"/>
      <c r="AU17" s="35"/>
      <c r="AV17" s="45"/>
      <c r="AW17" s="46"/>
      <c r="AX17" s="45"/>
      <c r="AY17" s="35"/>
      <c r="AZ17" s="72"/>
      <c r="BA17" s="45"/>
      <c r="BB17" s="46"/>
      <c r="BC17" s="35"/>
      <c r="BD17" s="45"/>
      <c r="BE17" s="46"/>
      <c r="BF17" s="45"/>
      <c r="BG17" s="73"/>
      <c r="BX17"/>
      <c r="BY17"/>
      <c r="BZ17"/>
      <c r="CA17"/>
      <c r="CB17"/>
      <c r="CC17"/>
      <c r="CD17"/>
      <c r="CE17"/>
      <c r="CF17"/>
    </row>
    <row r="18" spans="1:84" x14ac:dyDescent="0.15">
      <c r="B18" s="147"/>
      <c r="C18" s="15">
        <v>923</v>
      </c>
      <c r="D18" s="12">
        <v>214</v>
      </c>
      <c r="E18" s="27">
        <v>4</v>
      </c>
      <c r="F18" s="23">
        <v>4</v>
      </c>
      <c r="G18" s="13">
        <v>0</v>
      </c>
      <c r="H18" s="27">
        <v>6</v>
      </c>
      <c r="I18" s="23">
        <v>6</v>
      </c>
      <c r="J18" s="27">
        <v>2</v>
      </c>
      <c r="K18" s="14">
        <v>0</v>
      </c>
      <c r="L18" s="54">
        <v>215</v>
      </c>
      <c r="M18" s="55">
        <v>5</v>
      </c>
      <c r="N18" s="56">
        <v>3</v>
      </c>
      <c r="O18" s="54">
        <v>2</v>
      </c>
      <c r="P18" s="55">
        <v>6</v>
      </c>
      <c r="Q18" s="56">
        <v>6</v>
      </c>
      <c r="R18" s="55">
        <v>4</v>
      </c>
      <c r="S18" s="57">
        <v>0</v>
      </c>
      <c r="T18" s="54">
        <v>160</v>
      </c>
      <c r="U18" s="55">
        <v>5</v>
      </c>
      <c r="V18" s="56">
        <v>2</v>
      </c>
      <c r="W18" s="54">
        <v>4</v>
      </c>
      <c r="X18" s="55">
        <v>4</v>
      </c>
      <c r="Y18" s="56">
        <v>4</v>
      </c>
      <c r="Z18" s="55">
        <v>1</v>
      </c>
      <c r="AA18" s="57">
        <v>0</v>
      </c>
      <c r="AB18" s="13">
        <v>161</v>
      </c>
      <c r="AC18" s="27">
        <v>6</v>
      </c>
      <c r="AD18" s="23">
        <v>4</v>
      </c>
      <c r="AE18" s="13">
        <v>3</v>
      </c>
      <c r="AF18" s="27">
        <v>3</v>
      </c>
      <c r="AG18" s="23">
        <v>2</v>
      </c>
      <c r="AH18" s="27">
        <v>1</v>
      </c>
      <c r="AI18" s="14">
        <v>0</v>
      </c>
      <c r="AJ18" s="36"/>
      <c r="AK18" s="40"/>
      <c r="AL18" s="41"/>
      <c r="AM18" s="36"/>
      <c r="AN18" s="40"/>
      <c r="AO18" s="41"/>
      <c r="AP18" s="40"/>
      <c r="AQ18" s="48"/>
      <c r="AR18" s="54">
        <v>173</v>
      </c>
      <c r="AS18" s="55">
        <v>5</v>
      </c>
      <c r="AT18" s="56">
        <v>3</v>
      </c>
      <c r="AU18" s="54">
        <v>2</v>
      </c>
      <c r="AV18" s="55">
        <v>4</v>
      </c>
      <c r="AW18" s="56">
        <v>4</v>
      </c>
      <c r="AX18" s="55">
        <v>0</v>
      </c>
      <c r="AY18" s="54">
        <v>1</v>
      </c>
      <c r="AZ18" s="74"/>
      <c r="BA18" s="40"/>
      <c r="BB18" s="41"/>
      <c r="BC18" s="36"/>
      <c r="BD18" s="40"/>
      <c r="BE18" s="41"/>
      <c r="BF18" s="40"/>
      <c r="BG18" s="75"/>
      <c r="BX18"/>
      <c r="BY18"/>
      <c r="BZ18"/>
      <c r="CA18"/>
      <c r="CB18"/>
      <c r="CC18"/>
      <c r="CD18"/>
      <c r="CE18"/>
      <c r="CF18"/>
    </row>
    <row r="19" spans="1:84" ht="14.25" thickBot="1" x14ac:dyDescent="0.2">
      <c r="B19" s="148"/>
      <c r="C19" s="144">
        <f>SUM(C16:C18)</f>
        <v>2792</v>
      </c>
      <c r="D19" s="63">
        <f>SUM(D16:D18)</f>
        <v>590</v>
      </c>
      <c r="E19" s="93">
        <f>SUM(F16:F18)/SUM(E16:E18)</f>
        <v>0.875</v>
      </c>
      <c r="F19" s="94"/>
      <c r="G19" s="8"/>
      <c r="H19" s="93">
        <f>SUM(I16:I18)/SUM(H16:H18)</f>
        <v>0.92307692307692313</v>
      </c>
      <c r="I19" s="94"/>
      <c r="J19" s="108"/>
      <c r="K19" s="109"/>
      <c r="L19" s="9">
        <f>SUM(L16:L18)</f>
        <v>577</v>
      </c>
      <c r="M19" s="93">
        <f>SUM(N16:N18)/SUM(M16:M18)</f>
        <v>0.6470588235294118</v>
      </c>
      <c r="N19" s="94"/>
      <c r="O19" s="8"/>
      <c r="P19" s="93">
        <f>SUM(Q16:Q18)/SUM(P16:P18)</f>
        <v>0.9375</v>
      </c>
      <c r="Q19" s="94"/>
      <c r="R19" s="108"/>
      <c r="S19" s="109"/>
      <c r="T19" s="66">
        <f>SUM(T16:T18)</f>
        <v>626</v>
      </c>
      <c r="U19" s="93">
        <f>SUM(V16:V18)/SUM(U16:U18)</f>
        <v>0.6</v>
      </c>
      <c r="V19" s="94"/>
      <c r="W19" s="8"/>
      <c r="X19" s="93">
        <f>SUM(Y16:Y18)/SUM(X16:X18)</f>
        <v>0.94736842105263153</v>
      </c>
      <c r="Y19" s="94"/>
      <c r="Z19" s="108"/>
      <c r="AA19" s="109"/>
      <c r="AB19" s="63">
        <f>SUM(AB16:AB18)</f>
        <v>332</v>
      </c>
      <c r="AC19" s="93">
        <f>SUM(AD16:AD18)/SUM(AC16:AC18)</f>
        <v>0.76923076923076927</v>
      </c>
      <c r="AD19" s="94"/>
      <c r="AE19" s="8"/>
      <c r="AF19" s="93">
        <f>SUM(AG16:AG18)/SUM(AF16:AF18)</f>
        <v>0.83333333333333337</v>
      </c>
      <c r="AG19" s="94"/>
      <c r="AH19" s="108"/>
      <c r="AI19" s="109"/>
      <c r="AJ19" s="64">
        <f>SUM(AJ16:AJ18)</f>
        <v>328</v>
      </c>
      <c r="AK19" s="93">
        <f>SUM(AL16:AL18)/SUM(AK16:AK18)</f>
        <v>0.76923076923076927</v>
      </c>
      <c r="AL19" s="94"/>
      <c r="AM19" s="8"/>
      <c r="AN19" s="93">
        <f>SUM(AO16:AO18)/SUM(AN16:AN18)</f>
        <v>0.75</v>
      </c>
      <c r="AO19" s="94"/>
      <c r="AP19" s="108"/>
      <c r="AQ19" s="109"/>
      <c r="AR19" s="9">
        <f>SUM(AR16:AR18)</f>
        <v>173</v>
      </c>
      <c r="AS19" s="95">
        <f>SUM(AT16:AT18)/SUM(AS16:AS18)</f>
        <v>0.6</v>
      </c>
      <c r="AT19" s="96"/>
      <c r="AU19" s="3"/>
      <c r="AV19" s="95">
        <f>SUM(AW16:AW18)/SUM(AV16:AV18)</f>
        <v>1</v>
      </c>
      <c r="AW19" s="96"/>
      <c r="AX19" s="108"/>
      <c r="AY19" s="112"/>
      <c r="AZ19" s="76">
        <f>SUM(AZ16:AZ18)</f>
        <v>166</v>
      </c>
      <c r="BA19" s="93">
        <f>SUM(BB16:BB18)/SUM(BA16:BA18)</f>
        <v>0.83333333333333337</v>
      </c>
      <c r="BB19" s="94"/>
      <c r="BC19" s="8"/>
      <c r="BD19" s="93">
        <f>SUM(BE16:BE18)/SUM(BD16:BD18)</f>
        <v>0.66666666666666663</v>
      </c>
      <c r="BE19" s="94"/>
      <c r="BF19" s="108"/>
      <c r="BG19" s="116"/>
      <c r="BX19"/>
      <c r="BY19"/>
      <c r="BZ19"/>
      <c r="CA19"/>
      <c r="CB19"/>
      <c r="CC19"/>
      <c r="CD19"/>
      <c r="CE19"/>
      <c r="CF19"/>
    </row>
    <row r="20" spans="1:84" x14ac:dyDescent="0.15">
      <c r="B20" s="149" t="s">
        <v>30</v>
      </c>
      <c r="C20" s="2">
        <v>926</v>
      </c>
      <c r="D20" s="11">
        <v>245</v>
      </c>
      <c r="E20" s="25">
        <v>3</v>
      </c>
      <c r="F20" s="22">
        <v>3</v>
      </c>
      <c r="G20" s="4">
        <v>0</v>
      </c>
      <c r="H20" s="25">
        <v>8</v>
      </c>
      <c r="I20" s="22">
        <v>8</v>
      </c>
      <c r="J20" s="25">
        <v>5</v>
      </c>
      <c r="K20" s="6">
        <v>0</v>
      </c>
      <c r="L20" s="58">
        <v>160</v>
      </c>
      <c r="M20" s="59">
        <v>7</v>
      </c>
      <c r="N20" s="60">
        <v>4</v>
      </c>
      <c r="O20" s="58">
        <v>3</v>
      </c>
      <c r="P20" s="59">
        <v>3</v>
      </c>
      <c r="Q20" s="60">
        <v>3</v>
      </c>
      <c r="R20" s="59">
        <v>0</v>
      </c>
      <c r="S20" s="61">
        <v>0</v>
      </c>
      <c r="T20" s="4">
        <v>192</v>
      </c>
      <c r="U20" s="25">
        <v>6</v>
      </c>
      <c r="V20" s="22">
        <v>5</v>
      </c>
      <c r="W20" s="4">
        <v>1</v>
      </c>
      <c r="X20" s="25">
        <v>3</v>
      </c>
      <c r="Y20" s="22">
        <v>2</v>
      </c>
      <c r="Z20" s="25">
        <v>1</v>
      </c>
      <c r="AA20" s="6">
        <v>0</v>
      </c>
      <c r="AB20" s="4">
        <v>161</v>
      </c>
      <c r="AC20" s="25">
        <v>8</v>
      </c>
      <c r="AD20" s="22">
        <v>7</v>
      </c>
      <c r="AE20" s="4">
        <v>2</v>
      </c>
      <c r="AF20" s="25">
        <v>1</v>
      </c>
      <c r="AG20" s="22">
        <v>1</v>
      </c>
      <c r="AH20" s="25">
        <v>0</v>
      </c>
      <c r="AI20" s="6">
        <v>3</v>
      </c>
      <c r="AJ20" s="4">
        <v>168</v>
      </c>
      <c r="AK20" s="25">
        <v>5</v>
      </c>
      <c r="AL20" s="22">
        <v>3</v>
      </c>
      <c r="AM20" s="4">
        <v>3</v>
      </c>
      <c r="AN20" s="25">
        <v>5</v>
      </c>
      <c r="AO20" s="22">
        <v>5</v>
      </c>
      <c r="AP20" s="25">
        <v>1</v>
      </c>
      <c r="AQ20" s="6">
        <v>1</v>
      </c>
      <c r="AR20" s="37"/>
      <c r="AS20" s="38"/>
      <c r="AT20" s="39"/>
      <c r="AU20" s="37"/>
      <c r="AV20" s="38"/>
      <c r="AW20" s="39"/>
      <c r="AX20" s="38"/>
      <c r="AY20" s="37"/>
      <c r="AZ20" s="70"/>
      <c r="BA20" s="38"/>
      <c r="BB20" s="39"/>
      <c r="BC20" s="37"/>
      <c r="BD20" s="38"/>
      <c r="BE20" s="39"/>
      <c r="BF20" s="38"/>
      <c r="BG20" s="71"/>
      <c r="BX20"/>
      <c r="BY20"/>
      <c r="BZ20"/>
      <c r="CA20"/>
      <c r="CB20"/>
      <c r="CC20"/>
      <c r="CD20"/>
      <c r="CE20"/>
      <c r="CF20"/>
    </row>
    <row r="21" spans="1:84" x14ac:dyDescent="0.15">
      <c r="B21" s="147"/>
      <c r="C21" s="17">
        <v>913</v>
      </c>
      <c r="D21" s="19">
        <v>176</v>
      </c>
      <c r="E21" s="26">
        <v>6</v>
      </c>
      <c r="F21" s="21">
        <v>5</v>
      </c>
      <c r="G21" s="18">
        <v>2</v>
      </c>
      <c r="H21" s="26">
        <v>4</v>
      </c>
      <c r="I21" s="21">
        <v>3</v>
      </c>
      <c r="J21" s="26">
        <v>1</v>
      </c>
      <c r="K21" s="20">
        <v>2</v>
      </c>
      <c r="L21" s="50">
        <v>181</v>
      </c>
      <c r="M21" s="51">
        <v>5</v>
      </c>
      <c r="N21" s="52">
        <v>2</v>
      </c>
      <c r="O21" s="50">
        <v>4</v>
      </c>
      <c r="P21" s="51">
        <v>4</v>
      </c>
      <c r="Q21" s="52">
        <v>3</v>
      </c>
      <c r="R21" s="51">
        <v>3</v>
      </c>
      <c r="S21" s="53">
        <v>1</v>
      </c>
      <c r="T21" s="18">
        <v>190</v>
      </c>
      <c r="U21" s="26">
        <v>3</v>
      </c>
      <c r="V21" s="21">
        <v>3</v>
      </c>
      <c r="W21" s="18">
        <v>2</v>
      </c>
      <c r="X21" s="26">
        <v>5</v>
      </c>
      <c r="Y21" s="21">
        <v>4</v>
      </c>
      <c r="Z21" s="26">
        <v>2</v>
      </c>
      <c r="AA21" s="20">
        <v>0</v>
      </c>
      <c r="AB21" s="18">
        <v>163</v>
      </c>
      <c r="AC21" s="26">
        <v>6</v>
      </c>
      <c r="AD21" s="21">
        <v>5</v>
      </c>
      <c r="AE21" s="18">
        <v>3</v>
      </c>
      <c r="AF21" s="26">
        <v>3</v>
      </c>
      <c r="AG21" s="21">
        <v>3</v>
      </c>
      <c r="AH21" s="26">
        <v>1</v>
      </c>
      <c r="AI21" s="20">
        <v>1</v>
      </c>
      <c r="AJ21" s="50">
        <v>203</v>
      </c>
      <c r="AK21" s="51">
        <v>6</v>
      </c>
      <c r="AL21" s="52">
        <v>5</v>
      </c>
      <c r="AM21" s="50">
        <v>1</v>
      </c>
      <c r="AN21" s="51">
        <v>5</v>
      </c>
      <c r="AO21" s="52">
        <v>3</v>
      </c>
      <c r="AP21" s="51">
        <v>3</v>
      </c>
      <c r="AQ21" s="53">
        <v>2</v>
      </c>
      <c r="AR21" s="35"/>
      <c r="AS21" s="45"/>
      <c r="AT21" s="46"/>
      <c r="AU21" s="35"/>
      <c r="AV21" s="45"/>
      <c r="AW21" s="46"/>
      <c r="AX21" s="45"/>
      <c r="AY21" s="35"/>
      <c r="AZ21" s="72"/>
      <c r="BA21" s="45"/>
      <c r="BB21" s="46"/>
      <c r="BC21" s="35"/>
      <c r="BD21" s="45"/>
      <c r="BE21" s="46"/>
      <c r="BF21" s="45"/>
      <c r="BG21" s="73"/>
      <c r="BX21"/>
      <c r="BY21"/>
      <c r="BZ21"/>
      <c r="CA21"/>
      <c r="CB21"/>
      <c r="CC21"/>
      <c r="CD21"/>
      <c r="CE21"/>
      <c r="CF21"/>
    </row>
    <row r="22" spans="1:84" x14ac:dyDescent="0.15">
      <c r="B22" s="147"/>
      <c r="C22" s="15">
        <v>899</v>
      </c>
      <c r="D22" s="12">
        <v>181</v>
      </c>
      <c r="E22" s="27">
        <v>5</v>
      </c>
      <c r="F22" s="23">
        <v>4</v>
      </c>
      <c r="G22" s="13">
        <v>2</v>
      </c>
      <c r="H22" s="27">
        <v>4</v>
      </c>
      <c r="I22" s="23">
        <v>4</v>
      </c>
      <c r="J22" s="27">
        <v>1</v>
      </c>
      <c r="K22" s="14">
        <v>0</v>
      </c>
      <c r="L22" s="54">
        <v>175</v>
      </c>
      <c r="M22" s="55">
        <v>6</v>
      </c>
      <c r="N22" s="56">
        <v>5</v>
      </c>
      <c r="O22" s="54">
        <v>2</v>
      </c>
      <c r="P22" s="55">
        <v>3</v>
      </c>
      <c r="Q22" s="56">
        <v>2</v>
      </c>
      <c r="R22" s="55">
        <v>1</v>
      </c>
      <c r="S22" s="57">
        <v>0</v>
      </c>
      <c r="T22" s="13">
        <v>170</v>
      </c>
      <c r="U22" s="27">
        <v>6</v>
      </c>
      <c r="V22" s="23">
        <v>6</v>
      </c>
      <c r="W22" s="13">
        <v>2</v>
      </c>
      <c r="X22" s="27">
        <v>3</v>
      </c>
      <c r="Y22" s="23">
        <v>3</v>
      </c>
      <c r="Z22" s="27">
        <v>0</v>
      </c>
      <c r="AA22" s="14">
        <v>0</v>
      </c>
      <c r="AB22" s="13">
        <v>202</v>
      </c>
      <c r="AC22" s="27">
        <v>3</v>
      </c>
      <c r="AD22" s="23">
        <v>3</v>
      </c>
      <c r="AE22" s="13">
        <v>2</v>
      </c>
      <c r="AF22" s="27">
        <v>5</v>
      </c>
      <c r="AG22" s="23">
        <v>4</v>
      </c>
      <c r="AH22" s="27">
        <v>4</v>
      </c>
      <c r="AI22" s="14">
        <v>1</v>
      </c>
      <c r="AJ22" s="54">
        <v>171</v>
      </c>
      <c r="AK22" s="55">
        <v>6</v>
      </c>
      <c r="AL22" s="56">
        <v>4</v>
      </c>
      <c r="AM22" s="54">
        <v>3</v>
      </c>
      <c r="AN22" s="55">
        <v>4</v>
      </c>
      <c r="AO22" s="56">
        <v>3</v>
      </c>
      <c r="AP22" s="55">
        <v>1</v>
      </c>
      <c r="AQ22" s="57">
        <v>1</v>
      </c>
      <c r="AR22" s="36"/>
      <c r="AS22" s="40"/>
      <c r="AT22" s="41"/>
      <c r="AU22" s="36"/>
      <c r="AV22" s="40"/>
      <c r="AW22" s="41"/>
      <c r="AX22" s="40"/>
      <c r="AY22" s="36"/>
      <c r="AZ22" s="74"/>
      <c r="BA22" s="40"/>
      <c r="BB22" s="41"/>
      <c r="BC22" s="36"/>
      <c r="BD22" s="40"/>
      <c r="BE22" s="41"/>
      <c r="BF22" s="40"/>
      <c r="BG22" s="75"/>
      <c r="BX22"/>
      <c r="BY22"/>
      <c r="BZ22"/>
      <c r="CA22"/>
      <c r="CB22"/>
      <c r="CC22"/>
      <c r="CD22"/>
      <c r="CE22"/>
      <c r="CF22"/>
    </row>
    <row r="23" spans="1:84" ht="14.25" thickBot="1" x14ac:dyDescent="0.2">
      <c r="B23" s="150"/>
      <c r="C23" s="144">
        <f>SUM(C20:C22)</f>
        <v>2738</v>
      </c>
      <c r="D23" s="63">
        <f>SUM(D20:D22)</f>
        <v>602</v>
      </c>
      <c r="E23" s="93">
        <f>SUM(F20:F22)/SUM(E20:E22)</f>
        <v>0.8571428571428571</v>
      </c>
      <c r="F23" s="94"/>
      <c r="G23" s="8"/>
      <c r="H23" s="93">
        <f>SUM(I20:I22)/SUM(H20:H22)</f>
        <v>0.9375</v>
      </c>
      <c r="I23" s="94"/>
      <c r="J23" s="108"/>
      <c r="K23" s="109"/>
      <c r="L23" s="9">
        <f>SUM(L20:L22)</f>
        <v>516</v>
      </c>
      <c r="M23" s="93">
        <f>SUM(N20:N22)/SUM(M20:M22)</f>
        <v>0.61111111111111116</v>
      </c>
      <c r="N23" s="94"/>
      <c r="O23" s="8"/>
      <c r="P23" s="93">
        <f>SUM(Q20:Q22)/SUM(P20:P22)</f>
        <v>0.8</v>
      </c>
      <c r="Q23" s="94"/>
      <c r="R23" s="108"/>
      <c r="S23" s="109"/>
      <c r="T23" s="64">
        <f>SUM(T20:T22)</f>
        <v>552</v>
      </c>
      <c r="U23" s="93">
        <f>SUM(V20:V22)/SUM(U20:U22)</f>
        <v>0.93333333333333335</v>
      </c>
      <c r="V23" s="94"/>
      <c r="W23" s="8"/>
      <c r="X23" s="93">
        <f>SUM(Y20:Y22)/SUM(X20:X22)</f>
        <v>0.81818181818181823</v>
      </c>
      <c r="Y23" s="94"/>
      <c r="Z23" s="108"/>
      <c r="AA23" s="109"/>
      <c r="AB23" s="63">
        <f>SUM(AB20:AB22)</f>
        <v>526</v>
      </c>
      <c r="AC23" s="93">
        <f>SUM(AD20:AD22)/SUM(AC20:AC22)</f>
        <v>0.88235294117647056</v>
      </c>
      <c r="AD23" s="94"/>
      <c r="AE23" s="8"/>
      <c r="AF23" s="93">
        <f>SUM(AG20:AG22)/SUM(AF20:AF22)</f>
        <v>0.88888888888888884</v>
      </c>
      <c r="AG23" s="94"/>
      <c r="AH23" s="108"/>
      <c r="AI23" s="109"/>
      <c r="AJ23" s="8">
        <f>SUM(AJ20:AJ22)</f>
        <v>542</v>
      </c>
      <c r="AK23" s="93">
        <f>SUM(AL20:AL22)/SUM(AK20:AK22)</f>
        <v>0.70588235294117652</v>
      </c>
      <c r="AL23" s="94"/>
      <c r="AM23" s="8"/>
      <c r="AN23" s="93">
        <f>SUM(AO20:AO22)/SUM(AN20:AN22)</f>
        <v>0.7857142857142857</v>
      </c>
      <c r="AO23" s="94"/>
      <c r="AP23" s="108"/>
      <c r="AQ23" s="109"/>
      <c r="AR23" s="9">
        <f>SUM(AR20:AR22)</f>
        <v>0</v>
      </c>
      <c r="AS23" s="93" t="e">
        <f>SUM(AT20:AT22)/SUM(AS20:AS22)</f>
        <v>#DIV/0!</v>
      </c>
      <c r="AT23" s="94"/>
      <c r="AU23" s="8"/>
      <c r="AV23" s="93" t="e">
        <f>SUM(AW20:AW22)/SUM(AV20:AV22)</f>
        <v>#DIV/0!</v>
      </c>
      <c r="AW23" s="94"/>
      <c r="AX23" s="108"/>
      <c r="AY23" s="112"/>
      <c r="AZ23" s="76">
        <f>SUM(AZ20:AZ22)</f>
        <v>0</v>
      </c>
      <c r="BA23" s="93" t="e">
        <f>SUM(BB20:BB22)/SUM(BA20:BA22)</f>
        <v>#DIV/0!</v>
      </c>
      <c r="BB23" s="94"/>
      <c r="BC23" s="8"/>
      <c r="BD23" s="93" t="e">
        <f>SUM(BE20:BE22)/SUM(BD20:BD22)</f>
        <v>#DIV/0!</v>
      </c>
      <c r="BE23" s="94"/>
      <c r="BF23" s="108"/>
      <c r="BG23" s="116"/>
      <c r="BX23"/>
      <c r="BY23"/>
      <c r="BZ23"/>
      <c r="CA23"/>
      <c r="CB23"/>
      <c r="CC23"/>
      <c r="CD23"/>
      <c r="CE23"/>
      <c r="CF23"/>
    </row>
    <row r="24" spans="1:84" x14ac:dyDescent="0.15">
      <c r="C24" s="86"/>
      <c r="D24" s="106" t="s">
        <v>9</v>
      </c>
      <c r="E24" s="97"/>
      <c r="F24" s="97"/>
      <c r="G24" s="97"/>
      <c r="H24" s="97"/>
      <c r="I24" s="97"/>
      <c r="J24" s="97"/>
      <c r="K24" s="107"/>
      <c r="L24" s="97" t="s">
        <v>10</v>
      </c>
      <c r="M24" s="97"/>
      <c r="N24" s="97"/>
      <c r="O24" s="97"/>
      <c r="P24" s="97"/>
      <c r="Q24" s="97"/>
      <c r="R24" s="97"/>
      <c r="S24" s="97"/>
      <c r="T24" s="106" t="s">
        <v>11</v>
      </c>
      <c r="U24" s="97"/>
      <c r="V24" s="97"/>
      <c r="W24" s="97"/>
      <c r="X24" s="97"/>
      <c r="Y24" s="97"/>
      <c r="Z24" s="97"/>
      <c r="AA24" s="107"/>
      <c r="AB24" s="97" t="s">
        <v>12</v>
      </c>
      <c r="AC24" s="97"/>
      <c r="AD24" s="97"/>
      <c r="AE24" s="97"/>
      <c r="AF24" s="97"/>
      <c r="AG24" s="97"/>
      <c r="AH24" s="97"/>
      <c r="AI24" s="97"/>
      <c r="AJ24" s="106" t="s">
        <v>13</v>
      </c>
      <c r="AK24" s="97"/>
      <c r="AL24" s="97"/>
      <c r="AM24" s="97"/>
      <c r="AN24" s="97"/>
      <c r="AO24" s="97"/>
      <c r="AP24" s="97"/>
      <c r="AQ24" s="107"/>
      <c r="AR24" s="97" t="s">
        <v>18</v>
      </c>
      <c r="AS24" s="97"/>
      <c r="AT24" s="97"/>
      <c r="AU24" s="97"/>
      <c r="AV24" s="97"/>
      <c r="AW24" s="97"/>
      <c r="AX24" s="97"/>
      <c r="AY24" s="97"/>
      <c r="AZ24" s="106" t="s">
        <v>14</v>
      </c>
      <c r="BA24" s="97"/>
      <c r="BB24" s="97"/>
      <c r="BC24" s="97"/>
      <c r="BD24" s="97"/>
      <c r="BE24" s="97"/>
      <c r="BF24" s="97"/>
      <c r="BG24" s="107"/>
      <c r="BX24"/>
      <c r="BY24"/>
      <c r="BZ24"/>
      <c r="CA24"/>
      <c r="CB24"/>
      <c r="CC24"/>
      <c r="CD24"/>
      <c r="CE24"/>
      <c r="CF24"/>
    </row>
    <row r="25" spans="1:84" x14ac:dyDescent="0.15">
      <c r="D25" s="105"/>
      <c r="E25" s="101"/>
      <c r="F25" s="30" t="s">
        <v>16</v>
      </c>
      <c r="G25" s="83">
        <f>15-COUNTIF(D4:D23,"")</f>
        <v>15</v>
      </c>
      <c r="H25" s="98" t="s">
        <v>17</v>
      </c>
      <c r="I25" s="104"/>
      <c r="J25" s="102"/>
      <c r="K25" s="103"/>
      <c r="L25" s="100"/>
      <c r="M25" s="100"/>
      <c r="N25" s="29" t="s">
        <v>16</v>
      </c>
      <c r="O25" s="87">
        <f>15-COUNTIF(L4:L23,"")</f>
        <v>15</v>
      </c>
      <c r="P25" s="98" t="s">
        <v>17</v>
      </c>
      <c r="Q25" s="99"/>
      <c r="R25" s="100"/>
      <c r="S25" s="100"/>
      <c r="T25" s="105"/>
      <c r="U25" s="100"/>
      <c r="V25" s="29" t="s">
        <v>16</v>
      </c>
      <c r="W25" s="87">
        <f>15-COUNTIF(T4:T23,"")</f>
        <v>14</v>
      </c>
      <c r="X25" s="98" t="s">
        <v>17</v>
      </c>
      <c r="Y25" s="99"/>
      <c r="Z25" s="100"/>
      <c r="AA25" s="103"/>
      <c r="AB25" s="100"/>
      <c r="AC25" s="100"/>
      <c r="AD25" s="29" t="s">
        <v>16</v>
      </c>
      <c r="AE25" s="87">
        <f>15-COUNTIF(AB4:AB23,"")</f>
        <v>10</v>
      </c>
      <c r="AF25" s="98" t="s">
        <v>17</v>
      </c>
      <c r="AG25" s="99"/>
      <c r="AH25" s="100"/>
      <c r="AI25" s="100"/>
      <c r="AJ25" s="105"/>
      <c r="AK25" s="100"/>
      <c r="AL25" s="31" t="s">
        <v>16</v>
      </c>
      <c r="AM25" s="87">
        <f>15-COUNTIF(AJ4:AJ23,"")</f>
        <v>12</v>
      </c>
      <c r="AN25" s="98" t="s">
        <v>17</v>
      </c>
      <c r="AO25" s="104"/>
      <c r="AP25" s="102"/>
      <c r="AQ25" s="103"/>
      <c r="AR25" s="100"/>
      <c r="AS25" s="101"/>
      <c r="AT25" s="30" t="s">
        <v>16</v>
      </c>
      <c r="AU25" s="87">
        <f>15-COUNTIF(AR4:AR23,"")</f>
        <v>7</v>
      </c>
      <c r="AV25" s="98" t="s">
        <v>17</v>
      </c>
      <c r="AW25" s="99"/>
      <c r="AX25" s="100"/>
      <c r="AY25" s="100"/>
      <c r="AZ25" s="105"/>
      <c r="BA25" s="101"/>
      <c r="BB25" s="30" t="s">
        <v>16</v>
      </c>
      <c r="BC25" s="87">
        <f>15-COUNTIF(AZ4:AZ23,"")</f>
        <v>2</v>
      </c>
      <c r="BD25" s="98" t="s">
        <v>17</v>
      </c>
      <c r="BE25" s="99"/>
      <c r="BF25" s="100"/>
      <c r="BG25" s="103"/>
      <c r="BX25"/>
      <c r="BY25"/>
      <c r="BZ25"/>
      <c r="CA25"/>
      <c r="CB25"/>
      <c r="CC25"/>
      <c r="CD25"/>
      <c r="CE25"/>
      <c r="CF25"/>
    </row>
    <row r="26" spans="1:84" x14ac:dyDescent="0.15">
      <c r="D26" s="85" t="s">
        <v>15</v>
      </c>
      <c r="E26" s="3" t="s">
        <v>6</v>
      </c>
      <c r="F26" s="3" t="s">
        <v>0</v>
      </c>
      <c r="G26" s="3" t="s">
        <v>1</v>
      </c>
      <c r="H26" s="3" t="s">
        <v>2</v>
      </c>
      <c r="I26" s="3" t="s">
        <v>3</v>
      </c>
      <c r="J26" s="3" t="s">
        <v>4</v>
      </c>
      <c r="K26" s="69" t="s">
        <v>5</v>
      </c>
      <c r="L26" s="85" t="s">
        <v>15</v>
      </c>
      <c r="M26" s="3" t="s">
        <v>6</v>
      </c>
      <c r="N26" s="3" t="s">
        <v>0</v>
      </c>
      <c r="O26" s="3" t="s">
        <v>1</v>
      </c>
      <c r="P26" s="3" t="s">
        <v>2</v>
      </c>
      <c r="Q26" s="3" t="s">
        <v>3</v>
      </c>
      <c r="R26" s="3" t="s">
        <v>4</v>
      </c>
      <c r="S26" s="3" t="s">
        <v>5</v>
      </c>
      <c r="T26" s="68" t="s">
        <v>15</v>
      </c>
      <c r="U26" s="84" t="s">
        <v>6</v>
      </c>
      <c r="V26" s="3" t="s">
        <v>0</v>
      </c>
      <c r="W26" s="3" t="s">
        <v>1</v>
      </c>
      <c r="X26" s="3" t="s">
        <v>2</v>
      </c>
      <c r="Y26" s="3" t="s">
        <v>3</v>
      </c>
      <c r="Z26" s="3" t="s">
        <v>4</v>
      </c>
      <c r="AA26" s="69" t="s">
        <v>5</v>
      </c>
      <c r="AB26" s="85" t="s">
        <v>15</v>
      </c>
      <c r="AC26" s="3" t="s">
        <v>6</v>
      </c>
      <c r="AD26" s="3" t="s">
        <v>0</v>
      </c>
      <c r="AE26" s="3" t="s">
        <v>1</v>
      </c>
      <c r="AF26" s="3" t="s">
        <v>2</v>
      </c>
      <c r="AG26" s="3" t="s">
        <v>3</v>
      </c>
      <c r="AH26" s="3" t="s">
        <v>4</v>
      </c>
      <c r="AI26" s="3" t="s">
        <v>5</v>
      </c>
      <c r="AJ26" s="85" t="s">
        <v>15</v>
      </c>
      <c r="AK26" s="3" t="s">
        <v>6</v>
      </c>
      <c r="AL26" s="3" t="s">
        <v>0</v>
      </c>
      <c r="AM26" s="3" t="s">
        <v>1</v>
      </c>
      <c r="AN26" s="3" t="s">
        <v>2</v>
      </c>
      <c r="AO26" s="3" t="s">
        <v>3</v>
      </c>
      <c r="AP26" s="3" t="s">
        <v>4</v>
      </c>
      <c r="AQ26" s="69" t="s">
        <v>5</v>
      </c>
      <c r="AR26" s="85" t="s">
        <v>15</v>
      </c>
      <c r="AS26" s="3" t="s">
        <v>6</v>
      </c>
      <c r="AT26" s="3" t="s">
        <v>0</v>
      </c>
      <c r="AU26" s="3" t="s">
        <v>1</v>
      </c>
      <c r="AV26" s="3" t="s">
        <v>2</v>
      </c>
      <c r="AW26" s="3" t="s">
        <v>3</v>
      </c>
      <c r="AX26" s="3" t="s">
        <v>4</v>
      </c>
      <c r="AY26" s="3" t="s">
        <v>5</v>
      </c>
      <c r="AZ26" s="85" t="s">
        <v>15</v>
      </c>
      <c r="BA26" s="3" t="s">
        <v>6</v>
      </c>
      <c r="BB26" s="3" t="s">
        <v>0</v>
      </c>
      <c r="BC26" s="3" t="s">
        <v>1</v>
      </c>
      <c r="BD26" s="3" t="s">
        <v>2</v>
      </c>
      <c r="BE26" s="3" t="s">
        <v>3</v>
      </c>
      <c r="BF26" s="3" t="s">
        <v>4</v>
      </c>
      <c r="BG26" s="69" t="s">
        <v>5</v>
      </c>
      <c r="BX26"/>
      <c r="BY26"/>
      <c r="BZ26"/>
      <c r="CA26"/>
      <c r="CB26"/>
      <c r="CC26"/>
      <c r="CD26"/>
      <c r="CE26"/>
      <c r="CF26"/>
    </row>
    <row r="27" spans="1:84" x14ac:dyDescent="0.15">
      <c r="A27" s="1"/>
      <c r="B27" s="1"/>
      <c r="D27" s="132">
        <f>SUM(D7,D11,D15,D19,D23)/G25</f>
        <v>205.46666666666667</v>
      </c>
      <c r="E27" s="3">
        <f>SUM(E4:E6,E8:E10,E12:E14,E16:E18,E20:E22)</f>
        <v>69</v>
      </c>
      <c r="F27" s="3">
        <f>SUM(F4:F6,F8:F10,F12:F14,F16:F18,F20:F22)</f>
        <v>53</v>
      </c>
      <c r="G27" s="3">
        <f>SUM(G4:G6,G8:G10,G12:G14,G16:G18,G20:G22)</f>
        <v>19</v>
      </c>
      <c r="H27" s="3">
        <f>SUM(H4:H6,H8:H10,H12:H14,H16:H18,H20:H22)</f>
        <v>83</v>
      </c>
      <c r="I27" s="3">
        <f>SUM(I4:I6,I8:I10,I12:I14,I16:I18,I20:I22)</f>
        <v>79</v>
      </c>
      <c r="J27" s="3">
        <f>SUM(J4:J6,J8:J10,J12:J14,J16:J18,J20:J22)</f>
        <v>42</v>
      </c>
      <c r="K27" s="69">
        <f>SUM(K4:K6,K8:K10,K12:K14,K16:K18,K20:K22)</f>
        <v>4</v>
      </c>
      <c r="L27" s="132">
        <f>SUM(L7,L11,L15,L19,L23)/O25</f>
        <v>188.26666666666668</v>
      </c>
      <c r="M27" s="3">
        <f>SUM(M4:M6,M8:M10,M12:M14,M16:M18,M20:M22)</f>
        <v>76</v>
      </c>
      <c r="N27" s="3">
        <f>SUM(N4:N6,N8:N10,N12:N14,N16:N18,N20:N22)</f>
        <v>53</v>
      </c>
      <c r="O27" s="3">
        <f>SUM(O4:O6,O8:O10,O12:O14,O16:O18,O20:O22)</f>
        <v>31</v>
      </c>
      <c r="P27" s="3">
        <f>SUM(P4:P6,P8:P10,P12:P14,P16:P18,P20:P22)</f>
        <v>71</v>
      </c>
      <c r="Q27" s="3">
        <f>SUM(Q4:Q6,Q8:Q10,Q12:Q14,Q16:Q18,Q20:Q22)</f>
        <v>64</v>
      </c>
      <c r="R27" s="3">
        <f>SUM(R4:R6,R8:R10,R12:R14,R16:R18,R20:R22)</f>
        <v>28</v>
      </c>
      <c r="S27" s="69">
        <f>SUM(S4:S6,S8:S10,S12:S14,S16:S18,S20:S22)</f>
        <v>6</v>
      </c>
      <c r="T27" s="132">
        <f>SUM(T7,T11,T15,T19,T23)/W25</f>
        <v>199.5</v>
      </c>
      <c r="U27" s="3">
        <f>SUM(U4:U6,U8:U10,U12:U14,U16:U18,U20:U22)</f>
        <v>58</v>
      </c>
      <c r="V27" s="3">
        <f>SUM(V4:V6,V8:V10,V12:V14,V16:V18,V20:V22)</f>
        <v>42</v>
      </c>
      <c r="W27" s="3">
        <f>SUM(W4:W6,W8:W10,W12:W14,W16:W18,W20:W22)</f>
        <v>24</v>
      </c>
      <c r="X27" s="3">
        <f>SUM(X4:X6,X8:X10,X12:X14,X16:X18,X20:X22)</f>
        <v>75</v>
      </c>
      <c r="Y27" s="3">
        <f>SUM(Y4:Y6,Y8:Y10,Y12:Y14,Y16:Y18,Y20:Y22)</f>
        <v>67</v>
      </c>
      <c r="Z27" s="3">
        <f>SUM(Z4:Z6,Z8:Z10,Z12:Z14,Z16:Z18,Z20:Z22)</f>
        <v>39</v>
      </c>
      <c r="AA27" s="69">
        <f>SUM(AA4:AA6,AA8:AA10,AA12:AA14,AA16:AA18,AA20:AA22)</f>
        <v>6</v>
      </c>
      <c r="AB27" s="132">
        <f>SUM(AB7,AB11,AB15,AB19,AB23)/AE25</f>
        <v>169.8</v>
      </c>
      <c r="AC27" s="3">
        <f>SUM(AC4:AC6,AC8:AC10,AC12:AC14,AC16:AC18,AC20:AC22)</f>
        <v>59</v>
      </c>
      <c r="AD27" s="3">
        <f>SUM(AD4:AD6,AD8:AD10,AD12:AD14,AD16:AD18,AD20:AD22)</f>
        <v>43</v>
      </c>
      <c r="AE27" s="3">
        <f>SUM(AE4:AE6,AE8:AE10,AE12:AE14,AE16:AE18,AE20:AE22)</f>
        <v>27</v>
      </c>
      <c r="AF27" s="3">
        <f>SUM(AF4:AF6,AF8:AF10,AF12:AF14,AF16:AF18,AF20:AF22)</f>
        <v>32</v>
      </c>
      <c r="AG27" s="3">
        <f>SUM(AG4:AG6,AG8:AG10,AG12:AG14,AG16:AG18,AG20:AG22)</f>
        <v>30</v>
      </c>
      <c r="AH27" s="3">
        <f>SUM(AH4:AH6,AH8:AH10,AH12:AH14,AH16:AH18,AH20:AH22)</f>
        <v>12</v>
      </c>
      <c r="AI27" s="69">
        <f>SUM(AI4:AI6,AI8:AI10,AI12:AI14,AI16:AI18,AI20:AI22)</f>
        <v>11</v>
      </c>
      <c r="AJ27" s="132">
        <f>SUM(AJ7,AJ11,AJ15,AJ19,AJ23)/AM25</f>
        <v>188.66666666666666</v>
      </c>
      <c r="AK27" s="3">
        <f>SUM(AK4:AK6,AK8:AK10,AK12:AK14,AK16:AK18,AK20:AK22)</f>
        <v>62</v>
      </c>
      <c r="AL27" s="3">
        <f>SUM(AL4:AL6,AL8:AL10,AL12:AL14,AL16:AL18,AL20:AL22)</f>
        <v>47</v>
      </c>
      <c r="AM27" s="3">
        <f>SUM(AM4:AM6,AM8:AM10,AM12:AM14,AM16:AM18,AM20:AM22)</f>
        <v>25</v>
      </c>
      <c r="AN27" s="3">
        <f>SUM(AN4:AN6,AN8:AN10,AN12:AN14,AN16:AN18,AN20:AN22)</f>
        <v>53</v>
      </c>
      <c r="AO27" s="3">
        <f>SUM(AO4:AO6,AO8:AO10,AO12:AO14,AO16:AO18,AO20:AO22)</f>
        <v>47</v>
      </c>
      <c r="AP27" s="3">
        <f>SUM(AP4:AP6,AP8:AP10,AP12:AP14,AP16:AP18,AP20:AP22)</f>
        <v>23</v>
      </c>
      <c r="AQ27" s="69">
        <f>SUM(AQ4:AQ6,AQ8:AQ10,AQ12:AQ14,AQ16:AQ18,AQ20:AQ22)</f>
        <v>11</v>
      </c>
      <c r="AR27" s="132">
        <f>SUM(AR7,AR11,AR15,AR19,AR23)/AU25</f>
        <v>184.28571428571428</v>
      </c>
      <c r="AS27" s="3">
        <f>SUM(AS4:AS6,AS8:AS10,AS12:AS14,AS16:AS18,AS20:AS22)</f>
        <v>43</v>
      </c>
      <c r="AT27" s="3">
        <f>SUM(AT4:AT6,AT8:AT10,AT12:AT14,AT16:AT18,AT20:AT22)</f>
        <v>30</v>
      </c>
      <c r="AU27" s="3">
        <f>SUM(AU4:AU6,AU8:AU10,AU12:AU14,AU16:AU18,AU20:AU22)</f>
        <v>16</v>
      </c>
      <c r="AV27" s="3">
        <f>SUM(AV4:AV6,AV8:AV10,AV12:AV14,AV16:AV18,AV20:AV22)</f>
        <v>28</v>
      </c>
      <c r="AW27" s="3">
        <f>SUM(AW4:AW6,AW8:AW10,AW12:AW14,AW16:AW18,AW20:AW22)</f>
        <v>25</v>
      </c>
      <c r="AX27" s="3">
        <f>SUM(AX4:AX6,AX8:AX10,AX12:AX14,AX16:AX18,AX20:AX22)</f>
        <v>11</v>
      </c>
      <c r="AY27" s="69">
        <f>SUM(AY4:AY6,AY8:AY10,AY12:AY14,AY16:AY18,AY20:AY22)</f>
        <v>6</v>
      </c>
      <c r="AZ27" s="132">
        <f>SUM(AZ7,AZ11,AZ15,AZ19,AZ23)/BC25</f>
        <v>152.5</v>
      </c>
      <c r="BA27" s="3">
        <f>SUM(BA4:BA6,BA8:BA10,BA12:BA14,BA16:BA18,BA20:BA22)</f>
        <v>14</v>
      </c>
      <c r="BB27" s="3">
        <f>SUM(BB4:BB6,BB8:BB10,BB12:BB14,BB16:BB18,BB20:BB22)</f>
        <v>8</v>
      </c>
      <c r="BC27" s="3">
        <f>SUM(BC4:BC6,BC8:BC10,BC12:BC14,BC16:BC18,BC20:BC22)</f>
        <v>8</v>
      </c>
      <c r="BD27" s="3">
        <f>SUM(BD4:BD6,BD8:BD10,BD12:BD14,BD16:BD18,BD20:BD22)</f>
        <v>5</v>
      </c>
      <c r="BE27" s="3">
        <f>SUM(BE4:BE6,BE8:BE10,BE12:BE14,BE16:BE18,BE20:BE22)</f>
        <v>4</v>
      </c>
      <c r="BF27" s="3">
        <f>SUM(BF4:BF6,BF8:BF10,BF12:BF14,BF16:BF18,BF20:BF22)</f>
        <v>1</v>
      </c>
      <c r="BG27" s="69">
        <f>SUM(BG4:BG6,BG8:BG10,BG12:BG14,BG16:BG18,BG20:BG22)</f>
        <v>5</v>
      </c>
      <c r="BX27"/>
      <c r="BY27"/>
      <c r="BZ27"/>
      <c r="CA27"/>
      <c r="CB27"/>
      <c r="CC27"/>
      <c r="CD27"/>
      <c r="CE27"/>
      <c r="CF27"/>
    </row>
    <row r="28" spans="1:84" ht="14.25" thickBot="1" x14ac:dyDescent="0.2">
      <c r="D28" s="133"/>
      <c r="E28" s="111">
        <f>SUM(F25:F27)/SUM(E25:E27)</f>
        <v>0.76811594202898548</v>
      </c>
      <c r="F28" s="111"/>
      <c r="G28" s="77"/>
      <c r="H28" s="110">
        <f>SUM(I25:I27)/SUM(H25:H27)</f>
        <v>0.95180722891566261</v>
      </c>
      <c r="I28" s="110"/>
      <c r="J28" s="77"/>
      <c r="K28" s="78"/>
      <c r="L28" s="133"/>
      <c r="M28" s="111">
        <f>SUM(N25:N27)/SUM(M25:M27)</f>
        <v>0.69736842105263153</v>
      </c>
      <c r="N28" s="111"/>
      <c r="O28" s="77"/>
      <c r="P28" s="110">
        <f>SUM(Q25:Q27)/SUM(P25:P27)</f>
        <v>0.90140845070422537</v>
      </c>
      <c r="Q28" s="110"/>
      <c r="R28" s="77"/>
      <c r="S28" s="78"/>
      <c r="T28" s="133"/>
      <c r="U28" s="111">
        <f>SUM(V25:V27)/SUM(U25:U27)</f>
        <v>0.72413793103448276</v>
      </c>
      <c r="V28" s="111"/>
      <c r="W28" s="77"/>
      <c r="X28" s="110">
        <f>SUM(Y25:Y27)/SUM(X25:X27)</f>
        <v>0.89333333333333331</v>
      </c>
      <c r="Y28" s="110"/>
      <c r="Z28" s="77"/>
      <c r="AA28" s="78"/>
      <c r="AB28" s="133"/>
      <c r="AC28" s="111">
        <f>SUM(AD25:AD27)/SUM(AC25:AC27)</f>
        <v>0.72881355932203384</v>
      </c>
      <c r="AD28" s="111"/>
      <c r="AE28" s="77"/>
      <c r="AF28" s="110">
        <f>SUM(AG25:AG27)/SUM(AF25:AF27)</f>
        <v>0.9375</v>
      </c>
      <c r="AG28" s="110"/>
      <c r="AH28" s="77"/>
      <c r="AI28" s="78"/>
      <c r="AJ28" s="133"/>
      <c r="AK28" s="111">
        <f>SUM(AL25:AL27)/SUM(AK25:AK27)</f>
        <v>0.75806451612903225</v>
      </c>
      <c r="AL28" s="111"/>
      <c r="AM28" s="77"/>
      <c r="AN28" s="110">
        <f>SUM(AO25:AO27)/SUM(AN25:AN27)</f>
        <v>0.8867924528301887</v>
      </c>
      <c r="AO28" s="110"/>
      <c r="AP28" s="77"/>
      <c r="AQ28" s="78"/>
      <c r="AR28" s="133"/>
      <c r="AS28" s="111">
        <f>SUM(AT25:AT27)/SUM(AS25:AS27)</f>
        <v>0.69767441860465118</v>
      </c>
      <c r="AT28" s="111"/>
      <c r="AU28" s="77"/>
      <c r="AV28" s="110">
        <f>SUM(AW25:AW27)/SUM(AV25:AV27)</f>
        <v>0.8928571428571429</v>
      </c>
      <c r="AW28" s="110"/>
      <c r="AX28" s="77"/>
      <c r="AY28" s="78"/>
      <c r="AZ28" s="133"/>
      <c r="BA28" s="111">
        <f>SUM(BB25:BB27)/SUM(BA25:BA27)</f>
        <v>0.5714285714285714</v>
      </c>
      <c r="BB28" s="111"/>
      <c r="BC28" s="77"/>
      <c r="BD28" s="110">
        <f>SUM(BE25:BE27)/SUM(BD25:BD27)</f>
        <v>0.8</v>
      </c>
      <c r="BE28" s="110"/>
      <c r="BF28" s="77"/>
      <c r="BG28" s="78"/>
      <c r="BX28"/>
      <c r="BY28"/>
      <c r="BZ28"/>
      <c r="CA28"/>
      <c r="CB28"/>
      <c r="CC28"/>
      <c r="CD28"/>
      <c r="CE28"/>
      <c r="CF28"/>
    </row>
    <row r="29" spans="1:84" ht="14.25" thickBot="1" x14ac:dyDescent="0.2">
      <c r="D29" s="134" t="s">
        <v>23</v>
      </c>
      <c r="E29" s="135"/>
      <c r="F29" s="135"/>
      <c r="G29" s="136">
        <f>VAR(D4:D6,D8:D10,D12:D14,D16:D18,D20:D22)/G25</f>
        <v>23.8368253968254</v>
      </c>
      <c r="H29" s="137"/>
      <c r="I29" s="137"/>
      <c r="J29" s="137"/>
      <c r="K29" s="138"/>
      <c r="L29" s="134" t="s">
        <v>23</v>
      </c>
      <c r="M29" s="135"/>
      <c r="N29" s="135"/>
      <c r="O29" s="136">
        <f>VAR(L4:L6,L8:L10,L12:L14,L16:L18,L20:L22)/O25</f>
        <v>27.433015873015947</v>
      </c>
      <c r="P29" s="137"/>
      <c r="Q29" s="137"/>
      <c r="R29" s="137"/>
      <c r="S29" s="138"/>
      <c r="T29" s="134" t="s">
        <v>23</v>
      </c>
      <c r="U29" s="135"/>
      <c r="V29" s="135"/>
      <c r="W29" s="136">
        <f>VAR(T4:T6,T8:T10,T12:T14,T16:T18,T20:T22)/W25</f>
        <v>83.52472527472527</v>
      </c>
      <c r="X29" s="137"/>
      <c r="Y29" s="137"/>
      <c r="Z29" s="137"/>
      <c r="AA29" s="138"/>
      <c r="AB29" s="134" t="s">
        <v>23</v>
      </c>
      <c r="AC29" s="135"/>
      <c r="AD29" s="135"/>
      <c r="AE29" s="136">
        <f>VAR(AB4:AB6,AB8:AB10,AB12:AB14,AB16:AB18,AB20:AB22)/AE25</f>
        <v>17.862222222222222</v>
      </c>
      <c r="AF29" s="137"/>
      <c r="AG29" s="137"/>
      <c r="AH29" s="137"/>
      <c r="AI29" s="138"/>
      <c r="AJ29" s="134" t="s">
        <v>23</v>
      </c>
      <c r="AK29" s="135"/>
      <c r="AL29" s="135"/>
      <c r="AM29" s="136">
        <f>VAR(AJ4:AJ6,AJ8:AJ10,AJ12:AJ14,AJ16:AJ18,AJ20:AJ22)/AM25</f>
        <v>75.56565656565671</v>
      </c>
      <c r="AN29" s="137"/>
      <c r="AO29" s="137"/>
      <c r="AP29" s="137"/>
      <c r="AQ29" s="138"/>
      <c r="AR29" s="134" t="s">
        <v>23</v>
      </c>
      <c r="AS29" s="135"/>
      <c r="AT29" s="135"/>
      <c r="AU29" s="136">
        <f>VAR(AR4:AR6,AR8:AR10,AR12:AR14,AR16:AR18,AR20:AR22)/AU25</f>
        <v>130.27210884353761</v>
      </c>
      <c r="AV29" s="137"/>
      <c r="AW29" s="137"/>
      <c r="AX29" s="137"/>
      <c r="AY29" s="138"/>
      <c r="AZ29" s="134" t="s">
        <v>23</v>
      </c>
      <c r="BA29" s="135"/>
      <c r="BB29" s="135"/>
      <c r="BC29" s="136">
        <f>VAR(AZ4:AZ6,AZ8:AZ10,AZ12:AZ14,AZ16:AZ18,AZ20:AZ22)/BC25</f>
        <v>182.25</v>
      </c>
      <c r="BD29" s="137"/>
      <c r="BE29" s="137"/>
      <c r="BF29" s="137"/>
      <c r="BG29" s="138"/>
      <c r="BX29"/>
      <c r="BY29"/>
      <c r="BZ29"/>
      <c r="CA29"/>
      <c r="CB29"/>
      <c r="CC29"/>
      <c r="CD29"/>
      <c r="CE29"/>
      <c r="CF29"/>
    </row>
    <row r="30" spans="1:84" x14ac:dyDescent="0.15">
      <c r="D30" s="117" t="s">
        <v>19</v>
      </c>
      <c r="E30" s="118"/>
      <c r="F30" s="118"/>
      <c r="G30" s="119">
        <f>H27/G25</f>
        <v>5.5333333333333332</v>
      </c>
      <c r="H30" s="119"/>
      <c r="I30" s="119"/>
      <c r="J30" s="119"/>
      <c r="K30" s="120"/>
      <c r="L30" s="129" t="s">
        <v>19</v>
      </c>
      <c r="M30" s="118"/>
      <c r="N30" s="118"/>
      <c r="O30" s="119">
        <f>P27/O25</f>
        <v>4.7333333333333334</v>
      </c>
      <c r="P30" s="119"/>
      <c r="Q30" s="119"/>
      <c r="R30" s="119"/>
      <c r="S30" s="120"/>
      <c r="T30" s="117" t="s">
        <v>19</v>
      </c>
      <c r="U30" s="118"/>
      <c r="V30" s="118"/>
      <c r="W30" s="119">
        <f>X27/W25</f>
        <v>5.3571428571428568</v>
      </c>
      <c r="X30" s="119"/>
      <c r="Y30" s="119"/>
      <c r="Z30" s="119"/>
      <c r="AA30" s="120"/>
      <c r="AB30" s="129" t="s">
        <v>19</v>
      </c>
      <c r="AC30" s="118"/>
      <c r="AD30" s="118"/>
      <c r="AE30" s="119">
        <f>AF27/AE25</f>
        <v>3.2</v>
      </c>
      <c r="AF30" s="119"/>
      <c r="AG30" s="119"/>
      <c r="AH30" s="119"/>
      <c r="AI30" s="120"/>
      <c r="AJ30" s="117" t="s">
        <v>19</v>
      </c>
      <c r="AK30" s="118"/>
      <c r="AL30" s="118"/>
      <c r="AM30" s="119">
        <f>AN27/AM25</f>
        <v>4.416666666666667</v>
      </c>
      <c r="AN30" s="119"/>
      <c r="AO30" s="119"/>
      <c r="AP30" s="119"/>
      <c r="AQ30" s="120"/>
      <c r="AR30" s="129" t="s">
        <v>19</v>
      </c>
      <c r="AS30" s="118"/>
      <c r="AT30" s="118"/>
      <c r="AU30" s="119">
        <f>AV27/AU25</f>
        <v>4</v>
      </c>
      <c r="AV30" s="119"/>
      <c r="AW30" s="119"/>
      <c r="AX30" s="119"/>
      <c r="AY30" s="120"/>
      <c r="AZ30" s="117" t="s">
        <v>19</v>
      </c>
      <c r="BA30" s="118"/>
      <c r="BB30" s="118"/>
      <c r="BC30" s="119">
        <f>BD27/BC25</f>
        <v>2.5</v>
      </c>
      <c r="BD30" s="119"/>
      <c r="BE30" s="119"/>
      <c r="BF30" s="119"/>
      <c r="BG30" s="120"/>
      <c r="BX30"/>
      <c r="BY30"/>
      <c r="BZ30"/>
      <c r="CA30"/>
      <c r="CB30"/>
      <c r="CC30"/>
      <c r="CD30"/>
      <c r="CE30"/>
      <c r="CF30"/>
    </row>
    <row r="31" spans="1:84" x14ac:dyDescent="0.15">
      <c r="D31" s="121" t="s">
        <v>20</v>
      </c>
      <c r="E31" s="122"/>
      <c r="F31" s="122"/>
      <c r="G31" s="123">
        <f>J27/G25</f>
        <v>2.8</v>
      </c>
      <c r="H31" s="123"/>
      <c r="I31" s="123"/>
      <c r="J31" s="123"/>
      <c r="K31" s="124"/>
      <c r="L31" s="130" t="s">
        <v>20</v>
      </c>
      <c r="M31" s="122"/>
      <c r="N31" s="122"/>
      <c r="O31" s="123">
        <f>R27/O25</f>
        <v>1.8666666666666667</v>
      </c>
      <c r="P31" s="123"/>
      <c r="Q31" s="123"/>
      <c r="R31" s="123"/>
      <c r="S31" s="124"/>
      <c r="T31" s="121" t="s">
        <v>20</v>
      </c>
      <c r="U31" s="122"/>
      <c r="V31" s="122"/>
      <c r="W31" s="123">
        <f>Z27/W25</f>
        <v>2.7857142857142856</v>
      </c>
      <c r="X31" s="123"/>
      <c r="Y31" s="123"/>
      <c r="Z31" s="123"/>
      <c r="AA31" s="124"/>
      <c r="AB31" s="130" t="s">
        <v>20</v>
      </c>
      <c r="AC31" s="122"/>
      <c r="AD31" s="122"/>
      <c r="AE31" s="123">
        <f>AH27/AE25</f>
        <v>1.2</v>
      </c>
      <c r="AF31" s="123"/>
      <c r="AG31" s="123"/>
      <c r="AH31" s="123"/>
      <c r="AI31" s="124"/>
      <c r="AJ31" s="121" t="s">
        <v>20</v>
      </c>
      <c r="AK31" s="122"/>
      <c r="AL31" s="122"/>
      <c r="AM31" s="123">
        <f>AP27/AM25</f>
        <v>1.9166666666666667</v>
      </c>
      <c r="AN31" s="123"/>
      <c r="AO31" s="123"/>
      <c r="AP31" s="123"/>
      <c r="AQ31" s="124"/>
      <c r="AR31" s="130" t="s">
        <v>20</v>
      </c>
      <c r="AS31" s="122"/>
      <c r="AT31" s="122"/>
      <c r="AU31" s="123">
        <f>AX27/AU25</f>
        <v>1.5714285714285714</v>
      </c>
      <c r="AV31" s="123"/>
      <c r="AW31" s="123"/>
      <c r="AX31" s="123"/>
      <c r="AY31" s="124"/>
      <c r="AZ31" s="121" t="s">
        <v>20</v>
      </c>
      <c r="BA31" s="122"/>
      <c r="BB31" s="122"/>
      <c r="BC31" s="123">
        <f>BF27/BC25</f>
        <v>0.5</v>
      </c>
      <c r="BD31" s="123"/>
      <c r="BE31" s="123"/>
      <c r="BF31" s="123"/>
      <c r="BG31" s="124"/>
      <c r="BX31"/>
      <c r="BY31"/>
      <c r="BZ31"/>
      <c r="CA31"/>
      <c r="CB31"/>
      <c r="CC31"/>
      <c r="CD31"/>
      <c r="CE31"/>
      <c r="CF31"/>
    </row>
    <row r="32" spans="1:84" x14ac:dyDescent="0.15">
      <c r="D32" s="121" t="s">
        <v>21</v>
      </c>
      <c r="E32" s="122"/>
      <c r="F32" s="122"/>
      <c r="G32" s="123">
        <f>G27/G25</f>
        <v>1.2666666666666666</v>
      </c>
      <c r="H32" s="123"/>
      <c r="I32" s="123"/>
      <c r="J32" s="123"/>
      <c r="K32" s="124"/>
      <c r="L32" s="130" t="s">
        <v>21</v>
      </c>
      <c r="M32" s="122"/>
      <c r="N32" s="122"/>
      <c r="O32" s="123">
        <f>O27/O25</f>
        <v>2.0666666666666669</v>
      </c>
      <c r="P32" s="123"/>
      <c r="Q32" s="123"/>
      <c r="R32" s="123"/>
      <c r="S32" s="124"/>
      <c r="T32" s="121" t="s">
        <v>21</v>
      </c>
      <c r="U32" s="122"/>
      <c r="V32" s="122"/>
      <c r="W32" s="123">
        <f>W27/W25</f>
        <v>1.7142857142857142</v>
      </c>
      <c r="X32" s="123"/>
      <c r="Y32" s="123"/>
      <c r="Z32" s="123"/>
      <c r="AA32" s="124"/>
      <c r="AB32" s="130" t="s">
        <v>21</v>
      </c>
      <c r="AC32" s="122"/>
      <c r="AD32" s="122"/>
      <c r="AE32" s="123">
        <f>AE27/AE25</f>
        <v>2.7</v>
      </c>
      <c r="AF32" s="123"/>
      <c r="AG32" s="123"/>
      <c r="AH32" s="123"/>
      <c r="AI32" s="124"/>
      <c r="AJ32" s="121" t="s">
        <v>21</v>
      </c>
      <c r="AK32" s="122"/>
      <c r="AL32" s="122"/>
      <c r="AM32" s="123">
        <f>AM27/AM25</f>
        <v>2.0833333333333335</v>
      </c>
      <c r="AN32" s="123"/>
      <c r="AO32" s="123"/>
      <c r="AP32" s="123"/>
      <c r="AQ32" s="124"/>
      <c r="AR32" s="130" t="s">
        <v>21</v>
      </c>
      <c r="AS32" s="122"/>
      <c r="AT32" s="122"/>
      <c r="AU32" s="123">
        <f>AU27/AU25</f>
        <v>2.2857142857142856</v>
      </c>
      <c r="AV32" s="123"/>
      <c r="AW32" s="123"/>
      <c r="AX32" s="123"/>
      <c r="AY32" s="124"/>
      <c r="AZ32" s="121" t="s">
        <v>21</v>
      </c>
      <c r="BA32" s="122"/>
      <c r="BB32" s="122"/>
      <c r="BC32" s="123">
        <f>BC27/BC25</f>
        <v>4</v>
      </c>
      <c r="BD32" s="123"/>
      <c r="BE32" s="123"/>
      <c r="BF32" s="123"/>
      <c r="BG32" s="124"/>
      <c r="BX32"/>
      <c r="BY32"/>
      <c r="BZ32"/>
      <c r="CA32"/>
      <c r="CB32"/>
      <c r="CC32"/>
      <c r="CD32"/>
      <c r="CE32"/>
      <c r="CF32"/>
    </row>
    <row r="33" spans="3:84" ht="14.25" thickBot="1" x14ac:dyDescent="0.2">
      <c r="D33" s="125" t="s">
        <v>22</v>
      </c>
      <c r="E33" s="126"/>
      <c r="F33" s="126"/>
      <c r="G33" s="127">
        <f>K27/G25</f>
        <v>0.26666666666666666</v>
      </c>
      <c r="H33" s="127"/>
      <c r="I33" s="127"/>
      <c r="J33" s="127"/>
      <c r="K33" s="128"/>
      <c r="L33" s="131" t="s">
        <v>22</v>
      </c>
      <c r="M33" s="126"/>
      <c r="N33" s="126"/>
      <c r="O33" s="127">
        <f>S27/O25</f>
        <v>0.4</v>
      </c>
      <c r="P33" s="127"/>
      <c r="Q33" s="127"/>
      <c r="R33" s="127"/>
      <c r="S33" s="128"/>
      <c r="T33" s="125" t="s">
        <v>22</v>
      </c>
      <c r="U33" s="126"/>
      <c r="V33" s="126"/>
      <c r="W33" s="127">
        <f>AA27/W25</f>
        <v>0.42857142857142855</v>
      </c>
      <c r="X33" s="127"/>
      <c r="Y33" s="127"/>
      <c r="Z33" s="127"/>
      <c r="AA33" s="128"/>
      <c r="AB33" s="131" t="s">
        <v>22</v>
      </c>
      <c r="AC33" s="126"/>
      <c r="AD33" s="126"/>
      <c r="AE33" s="127">
        <f>AI27/AE25</f>
        <v>1.1000000000000001</v>
      </c>
      <c r="AF33" s="127"/>
      <c r="AG33" s="127"/>
      <c r="AH33" s="127"/>
      <c r="AI33" s="128"/>
      <c r="AJ33" s="125" t="s">
        <v>22</v>
      </c>
      <c r="AK33" s="126"/>
      <c r="AL33" s="126"/>
      <c r="AM33" s="127">
        <f>AQ27/AM25</f>
        <v>0.91666666666666663</v>
      </c>
      <c r="AN33" s="127"/>
      <c r="AO33" s="127"/>
      <c r="AP33" s="127"/>
      <c r="AQ33" s="128"/>
      <c r="AR33" s="131" t="s">
        <v>22</v>
      </c>
      <c r="AS33" s="126"/>
      <c r="AT33" s="126"/>
      <c r="AU33" s="127">
        <f>AY27/AU25</f>
        <v>0.8571428571428571</v>
      </c>
      <c r="AV33" s="127"/>
      <c r="AW33" s="127"/>
      <c r="AX33" s="127"/>
      <c r="AY33" s="128"/>
      <c r="AZ33" s="125" t="s">
        <v>22</v>
      </c>
      <c r="BA33" s="126"/>
      <c r="BB33" s="126"/>
      <c r="BC33" s="127">
        <f>BG27/BC25</f>
        <v>2.5</v>
      </c>
      <c r="BD33" s="127"/>
      <c r="BE33" s="127"/>
      <c r="BF33" s="127"/>
      <c r="BG33" s="128"/>
      <c r="BX33"/>
      <c r="BY33"/>
      <c r="BZ33"/>
      <c r="CA33"/>
      <c r="CB33"/>
      <c r="CC33"/>
      <c r="CD33"/>
      <c r="CE33"/>
      <c r="CF33"/>
    </row>
    <row r="34" spans="3:84" x14ac:dyDescent="0.15">
      <c r="D34" s="88" t="s">
        <v>24</v>
      </c>
      <c r="E34" s="88"/>
      <c r="F34" s="88"/>
      <c r="G34" s="88">
        <f>MAX(D4:D6,D8:D10,D12:D14,D16:D18,D20:D22)</f>
        <v>245</v>
      </c>
      <c r="H34" s="88"/>
      <c r="I34" s="88"/>
      <c r="J34" s="88"/>
      <c r="K34" s="88"/>
      <c r="L34" s="88" t="s">
        <v>24</v>
      </c>
      <c r="M34" s="88"/>
      <c r="N34" s="88"/>
      <c r="O34" s="88">
        <f>MAX(L4:L6,L8:L10,L12:L14,L16:L18,L20:L22)</f>
        <v>229</v>
      </c>
      <c r="P34" s="88"/>
      <c r="Q34" s="88"/>
      <c r="R34" s="88"/>
      <c r="S34" s="88"/>
      <c r="T34" s="88" t="s">
        <v>24</v>
      </c>
      <c r="U34" s="88"/>
      <c r="V34" s="88"/>
      <c r="W34" s="88">
        <f>MAX(T4:T6,T8:T10,T12:T14,T16:T18,T20:T22)</f>
        <v>265</v>
      </c>
      <c r="X34" s="88"/>
      <c r="Y34" s="88"/>
      <c r="Z34" s="88"/>
      <c r="AA34" s="88"/>
      <c r="AB34" s="88" t="s">
        <v>24</v>
      </c>
      <c r="AC34" s="88"/>
      <c r="AD34" s="88"/>
      <c r="AE34" s="88">
        <f>MAX(AB4:AB6,AB8:AB10,AB12:AB14,AB16:AB18,AB20:AB22)</f>
        <v>202</v>
      </c>
      <c r="AF34" s="88"/>
      <c r="AG34" s="88"/>
      <c r="AH34" s="88"/>
      <c r="AI34" s="88"/>
      <c r="AJ34" s="88" t="s">
        <v>24</v>
      </c>
      <c r="AK34" s="88"/>
      <c r="AL34" s="88"/>
      <c r="AM34" s="88">
        <f>MAX(AJ4:AJ6,AJ8:AJ10,AJ12:AJ14,AJ16:AJ18,AJ20:AJ22)</f>
        <v>236</v>
      </c>
      <c r="AN34" s="88"/>
      <c r="AO34" s="88"/>
      <c r="AP34" s="88"/>
      <c r="AQ34" s="88"/>
      <c r="AR34" s="88" t="s">
        <v>24</v>
      </c>
      <c r="AS34" s="88"/>
      <c r="AT34" s="88"/>
      <c r="AU34" s="88">
        <f>MAX(AR4:AR6,AR8:AR10,AR12:AR14,AR16:AR18,AR20:AR22)</f>
        <v>225</v>
      </c>
      <c r="AV34" s="88"/>
      <c r="AW34" s="88"/>
      <c r="AX34" s="88"/>
      <c r="AY34" s="88"/>
      <c r="AZ34" s="88" t="s">
        <v>24</v>
      </c>
      <c r="BA34" s="88"/>
      <c r="BB34" s="88"/>
      <c r="BC34" s="88">
        <f>MAX(AZ4:AZ6,AZ8:AZ10,AZ12:AZ14,AZ16:AZ18,AZ20:AZ22)</f>
        <v>166</v>
      </c>
      <c r="BD34" s="88"/>
      <c r="BE34" s="88"/>
      <c r="BF34" s="88"/>
      <c r="BG34" s="88"/>
      <c r="BX34"/>
      <c r="BY34"/>
      <c r="BZ34"/>
      <c r="CA34"/>
      <c r="CB34"/>
      <c r="CC34"/>
      <c r="CD34"/>
      <c r="CE34"/>
      <c r="CF34"/>
    </row>
    <row r="35" spans="3:84" x14ac:dyDescent="0.15">
      <c r="D35" s="89" t="s">
        <v>25</v>
      </c>
      <c r="E35" s="89"/>
      <c r="F35" s="89"/>
      <c r="G35" s="89">
        <f>MIN(D4:D6,D8:D10,D12:D14,D16:D18,D20:D22)</f>
        <v>176</v>
      </c>
      <c r="H35" s="89"/>
      <c r="I35" s="89"/>
      <c r="J35" s="89"/>
      <c r="K35" s="89"/>
      <c r="L35" s="89" t="s">
        <v>25</v>
      </c>
      <c r="M35" s="89"/>
      <c r="N35" s="89"/>
      <c r="O35" s="89">
        <f>MIN(L4:L6,L8:L10,L12:L14,L16:L18,L20:L22)</f>
        <v>160</v>
      </c>
      <c r="P35" s="89"/>
      <c r="Q35" s="89"/>
      <c r="R35" s="89"/>
      <c r="S35" s="89"/>
      <c r="T35" s="89" t="s">
        <v>25</v>
      </c>
      <c r="U35" s="89"/>
      <c r="V35" s="89"/>
      <c r="W35" s="89">
        <f>MIN(T4:T6,T8:T10,T12:T14,T16:T18,T20:T22)</f>
        <v>150</v>
      </c>
      <c r="X35" s="89"/>
      <c r="Y35" s="89"/>
      <c r="Z35" s="89"/>
      <c r="AA35" s="89"/>
      <c r="AB35" s="89" t="s">
        <v>25</v>
      </c>
      <c r="AC35" s="89"/>
      <c r="AD35" s="89"/>
      <c r="AE35" s="89">
        <f>MIN(AB4:AB6,AB8:AB10,AB12:AB14,AB16:AB18,AB20:AB22)</f>
        <v>155</v>
      </c>
      <c r="AF35" s="89"/>
      <c r="AG35" s="89"/>
      <c r="AH35" s="89"/>
      <c r="AI35" s="89"/>
      <c r="AJ35" s="89" t="s">
        <v>25</v>
      </c>
      <c r="AK35" s="89"/>
      <c r="AL35" s="89"/>
      <c r="AM35" s="89">
        <f>MIN(AJ4:AJ6,AJ8:AJ10,AJ12:AJ14,AJ16:AJ18,AJ20:AJ22)</f>
        <v>135</v>
      </c>
      <c r="AN35" s="89"/>
      <c r="AO35" s="89"/>
      <c r="AP35" s="89"/>
      <c r="AQ35" s="89"/>
      <c r="AR35" s="89" t="s">
        <v>25</v>
      </c>
      <c r="AS35" s="89"/>
      <c r="AT35" s="89"/>
      <c r="AU35" s="89">
        <f>MIN(AR4:AR6,AR8:AR10,AR12:AR14,AR16:AR18,AR20:AR22)</f>
        <v>140</v>
      </c>
      <c r="AV35" s="89"/>
      <c r="AW35" s="89"/>
      <c r="AX35" s="89"/>
      <c r="AY35" s="89"/>
      <c r="AZ35" s="89" t="s">
        <v>25</v>
      </c>
      <c r="BA35" s="89"/>
      <c r="BB35" s="89"/>
      <c r="BC35" s="89">
        <f>MIN(AZ4:AZ6,AZ8:AZ10,AZ12:AZ14,AZ16:AZ18,AZ20:AZ22)</f>
        <v>139</v>
      </c>
      <c r="BD35" s="89"/>
      <c r="BE35" s="89"/>
      <c r="BF35" s="89"/>
      <c r="BG35" s="89"/>
      <c r="BX35"/>
      <c r="BY35"/>
      <c r="BZ35"/>
      <c r="CA35"/>
      <c r="CB35"/>
      <c r="CC35"/>
      <c r="CD35"/>
      <c r="CE35"/>
      <c r="CF35"/>
    </row>
    <row r="36" spans="3:84" ht="38.25" customHeight="1" x14ac:dyDescent="0.15">
      <c r="BX36"/>
      <c r="BY36"/>
      <c r="BZ36"/>
      <c r="CA36"/>
      <c r="CB36"/>
      <c r="CC36"/>
      <c r="CD36"/>
      <c r="CE36"/>
      <c r="CF36"/>
    </row>
    <row r="37" spans="3:84" ht="54" customHeight="1" x14ac:dyDescent="0.1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X37"/>
      <c r="BY37"/>
      <c r="BZ37"/>
      <c r="CA37"/>
      <c r="CB37"/>
      <c r="CC37"/>
      <c r="CD37"/>
      <c r="CE37"/>
      <c r="CF37"/>
    </row>
    <row r="38" spans="3:84" x14ac:dyDescent="0.1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X38"/>
      <c r="BY38"/>
      <c r="BZ38"/>
      <c r="CA38"/>
      <c r="CB38"/>
      <c r="CC38"/>
      <c r="CD38"/>
      <c r="CE38"/>
      <c r="CF38"/>
    </row>
    <row r="39" spans="3:84" x14ac:dyDescent="0.1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X39"/>
      <c r="BY39"/>
      <c r="BZ39"/>
      <c r="CA39"/>
      <c r="CB39"/>
      <c r="CC39"/>
      <c r="CD39"/>
      <c r="CE39"/>
      <c r="CF39"/>
    </row>
    <row r="40" spans="3:84" x14ac:dyDescent="0.1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X40"/>
      <c r="BY40"/>
      <c r="BZ40"/>
      <c r="CA40"/>
      <c r="CB40"/>
      <c r="CC40"/>
      <c r="CD40"/>
      <c r="CE40"/>
      <c r="CF40"/>
    </row>
    <row r="41" spans="3:84" x14ac:dyDescent="0.1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X41"/>
      <c r="BY41"/>
      <c r="BZ41"/>
      <c r="CA41"/>
      <c r="CB41"/>
      <c r="CC41"/>
      <c r="CD41"/>
      <c r="CE41"/>
      <c r="CF41"/>
    </row>
    <row r="42" spans="3:84" x14ac:dyDescent="0.1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X42"/>
      <c r="BY42"/>
      <c r="BZ42"/>
      <c r="CA42"/>
      <c r="CB42"/>
      <c r="CC42"/>
      <c r="CD42"/>
      <c r="CE42"/>
      <c r="CF42"/>
    </row>
    <row r="43" spans="3:84" x14ac:dyDescent="0.1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X43"/>
      <c r="BY43"/>
      <c r="BZ43"/>
      <c r="CA43"/>
      <c r="CB43"/>
      <c r="CC43"/>
      <c r="CD43"/>
      <c r="CE43"/>
      <c r="CF43"/>
    </row>
    <row r="44" spans="3:84" ht="27" customHeight="1" x14ac:dyDescent="0.1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X44"/>
      <c r="BY44"/>
      <c r="BZ44"/>
      <c r="CA44"/>
      <c r="CB44"/>
      <c r="CC44"/>
      <c r="CD44"/>
      <c r="CE44"/>
      <c r="CF44"/>
    </row>
    <row r="45" spans="3:84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X45"/>
      <c r="BY45"/>
      <c r="BZ45"/>
      <c r="CA45"/>
      <c r="CB45"/>
      <c r="CC45"/>
      <c r="CD45"/>
      <c r="CE45"/>
      <c r="CF45"/>
    </row>
    <row r="46" spans="3:84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X46"/>
      <c r="BY46"/>
      <c r="BZ46"/>
      <c r="CA46"/>
      <c r="CB46"/>
      <c r="CC46"/>
      <c r="CD46"/>
      <c r="CE46"/>
      <c r="CF46"/>
    </row>
    <row r="47" spans="3:84" s="1" customFormat="1" x14ac:dyDescent="0.15"/>
    <row r="48" spans="3:84" x14ac:dyDescent="0.1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X48"/>
      <c r="BY48"/>
      <c r="BZ48"/>
      <c r="CA48"/>
      <c r="CB48"/>
      <c r="CC48"/>
      <c r="CD48"/>
      <c r="CE48"/>
      <c r="CF48"/>
    </row>
    <row r="49" spans="3:84" x14ac:dyDescent="0.1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X49"/>
      <c r="BY49"/>
      <c r="BZ49"/>
      <c r="CA49"/>
      <c r="CB49"/>
      <c r="CC49"/>
      <c r="CD49"/>
      <c r="CE49"/>
      <c r="CF49"/>
    </row>
    <row r="50" spans="3:84" x14ac:dyDescent="0.1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X50"/>
      <c r="BY50"/>
      <c r="BZ50"/>
      <c r="CA50"/>
      <c r="CB50"/>
      <c r="CC50"/>
      <c r="CD50"/>
      <c r="CE50"/>
      <c r="CF50"/>
    </row>
    <row r="51" spans="3:84" x14ac:dyDescent="0.1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X51"/>
      <c r="BY51"/>
      <c r="BZ51"/>
      <c r="CA51"/>
      <c r="CB51"/>
      <c r="CC51"/>
      <c r="CD51"/>
      <c r="CE51"/>
      <c r="CF51"/>
    </row>
    <row r="52" spans="3:84" x14ac:dyDescent="0.1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X52"/>
      <c r="BY52"/>
      <c r="BZ52"/>
      <c r="CA52"/>
      <c r="CB52"/>
      <c r="CC52"/>
      <c r="CD52"/>
      <c r="CE52"/>
      <c r="CF52"/>
    </row>
    <row r="53" spans="3:84" x14ac:dyDescent="0.1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X53"/>
      <c r="BY53"/>
      <c r="BZ53"/>
      <c r="CA53"/>
      <c r="CB53"/>
      <c r="CC53"/>
      <c r="CD53"/>
      <c r="CE53"/>
      <c r="CF53"/>
    </row>
    <row r="54" spans="3:84" x14ac:dyDescent="0.1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X54"/>
      <c r="BY54"/>
      <c r="BZ54"/>
      <c r="CA54"/>
      <c r="CB54"/>
      <c r="CC54"/>
      <c r="CD54"/>
      <c r="CE54"/>
      <c r="CF54"/>
    </row>
    <row r="55" spans="3:84" x14ac:dyDescent="0.1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X55"/>
      <c r="BY55"/>
      <c r="BZ55"/>
      <c r="CA55"/>
      <c r="CB55"/>
      <c r="CC55"/>
      <c r="CD55"/>
      <c r="CE55"/>
      <c r="CF55"/>
    </row>
    <row r="56" spans="3:84" x14ac:dyDescent="0.15">
      <c r="C56"/>
      <c r="D56"/>
      <c r="E56"/>
      <c r="F56"/>
      <c r="G56"/>
      <c r="H56" s="67"/>
      <c r="I56" s="67"/>
      <c r="J56" s="67"/>
      <c r="K56" s="67"/>
      <c r="L56" s="67"/>
      <c r="M56" s="67"/>
      <c r="N56" s="67"/>
      <c r="O56" s="67"/>
      <c r="P56" s="67"/>
      <c r="Q56"/>
      <c r="R56"/>
      <c r="S56"/>
      <c r="T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X56"/>
      <c r="BY56"/>
      <c r="BZ56"/>
      <c r="CA56"/>
      <c r="CB56"/>
      <c r="CC56"/>
      <c r="CD56"/>
      <c r="CE56"/>
      <c r="CF56"/>
    </row>
    <row r="57" spans="3:84" x14ac:dyDescent="0.1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67"/>
      <c r="R57" s="67"/>
      <c r="S57" s="67"/>
      <c r="T57" s="67"/>
      <c r="U57" s="67"/>
      <c r="V57" s="67"/>
      <c r="W57" s="67"/>
      <c r="X57" s="67"/>
      <c r="Y57" s="6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X57"/>
      <c r="BY57"/>
      <c r="BZ57"/>
      <c r="CA57"/>
      <c r="CB57"/>
      <c r="CC57"/>
      <c r="CD57"/>
      <c r="CE57"/>
      <c r="CF57"/>
    </row>
    <row r="58" spans="3:84" x14ac:dyDescent="0.1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67"/>
      <c r="R58" s="67"/>
      <c r="S58" s="67"/>
      <c r="T58" s="67"/>
      <c r="U58" s="67"/>
      <c r="V58" s="67"/>
      <c r="W58" s="67"/>
      <c r="X58" s="67"/>
      <c r="Y58" s="67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X58"/>
      <c r="BY58"/>
      <c r="BZ58"/>
      <c r="CA58"/>
      <c r="CB58"/>
      <c r="CC58"/>
      <c r="CD58"/>
      <c r="CE58"/>
      <c r="CF58"/>
    </row>
    <row r="59" spans="3:84" x14ac:dyDescent="0.1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67"/>
      <c r="R59" s="67"/>
      <c r="S59" s="67"/>
      <c r="T59" s="67"/>
      <c r="U59" s="67"/>
      <c r="V59" s="67"/>
      <c r="W59" s="67"/>
      <c r="X59" s="67"/>
      <c r="Y59" s="67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X59"/>
      <c r="BY59"/>
      <c r="BZ59"/>
      <c r="CA59"/>
      <c r="CB59"/>
      <c r="CC59"/>
      <c r="CD59"/>
      <c r="CE59"/>
      <c r="CF59"/>
    </row>
    <row r="60" spans="3:84" x14ac:dyDescent="0.1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67"/>
      <c r="R60" s="67"/>
      <c r="S60" s="67"/>
      <c r="T60" s="67"/>
      <c r="U60" s="67"/>
      <c r="V60" s="67"/>
      <c r="W60" s="67"/>
      <c r="X60" s="67"/>
      <c r="Y60" s="67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X60"/>
      <c r="BY60"/>
      <c r="BZ60"/>
      <c r="CA60"/>
      <c r="CB60"/>
      <c r="CC60"/>
      <c r="CD60"/>
      <c r="CE60"/>
      <c r="CF60"/>
    </row>
    <row r="61" spans="3:84" x14ac:dyDescent="0.1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67"/>
      <c r="R61" s="67"/>
      <c r="S61" s="67"/>
      <c r="T61" s="67"/>
      <c r="U61" s="67"/>
      <c r="V61" s="67"/>
      <c r="W61" s="67"/>
      <c r="X61" s="67"/>
      <c r="Y61" s="67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X61"/>
      <c r="BY61"/>
      <c r="BZ61"/>
      <c r="CA61"/>
      <c r="CB61"/>
      <c r="CC61"/>
      <c r="CD61"/>
      <c r="CE61"/>
      <c r="CF61"/>
    </row>
    <row r="62" spans="3:84" x14ac:dyDescent="0.1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 s="67"/>
      <c r="R62" s="67"/>
      <c r="S62" s="67"/>
      <c r="T62" s="67"/>
      <c r="U62" s="67"/>
      <c r="V62" s="67"/>
      <c r="W62" s="67"/>
      <c r="X62" s="67"/>
      <c r="Y62" s="67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X62"/>
      <c r="BY62"/>
      <c r="BZ62"/>
      <c r="CA62"/>
      <c r="CB62"/>
      <c r="CC62"/>
      <c r="CD62"/>
      <c r="CE62"/>
      <c r="CF62"/>
    </row>
    <row r="63" spans="3:84" x14ac:dyDescent="0.1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 s="67"/>
      <c r="R63" s="67"/>
      <c r="S63" s="67"/>
      <c r="T63" s="67"/>
      <c r="U63" s="67"/>
      <c r="V63" s="67"/>
      <c r="W63" s="67"/>
      <c r="X63" s="67"/>
      <c r="Y63" s="67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X63"/>
      <c r="BY63"/>
      <c r="BZ63"/>
      <c r="CA63"/>
      <c r="CB63"/>
      <c r="CC63"/>
      <c r="CD63"/>
      <c r="CE63"/>
      <c r="CF63"/>
    </row>
    <row r="64" spans="3:84" x14ac:dyDescent="0.1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 s="67"/>
      <c r="R64" s="67"/>
      <c r="S64" s="67"/>
      <c r="T64" s="67"/>
      <c r="U64" s="67"/>
      <c r="V64" s="67"/>
      <c r="W64" s="67"/>
      <c r="X64" s="67"/>
      <c r="Y64" s="67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X64"/>
      <c r="BY64"/>
      <c r="BZ64"/>
      <c r="CA64"/>
      <c r="CB64"/>
      <c r="CC64"/>
      <c r="CD64"/>
      <c r="CE64"/>
      <c r="CF64"/>
    </row>
    <row r="65" spans="3:84" x14ac:dyDescent="0.1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67"/>
      <c r="R65" s="67"/>
      <c r="S65" s="67"/>
      <c r="T65" s="67"/>
      <c r="U65" s="67"/>
      <c r="V65" s="67"/>
      <c r="W65" s="67"/>
      <c r="X65" s="67"/>
      <c r="Y65" s="67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X65"/>
      <c r="BY65"/>
      <c r="BZ65"/>
      <c r="CA65"/>
      <c r="CB65"/>
      <c r="CC65"/>
      <c r="CD65"/>
      <c r="CE65"/>
      <c r="CF65"/>
    </row>
    <row r="66" spans="3:84" x14ac:dyDescent="0.1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67"/>
      <c r="R66" s="67"/>
      <c r="S66" s="67"/>
      <c r="T66" s="67"/>
      <c r="U66" s="67"/>
      <c r="V66" s="67"/>
      <c r="W66" s="67"/>
      <c r="X66" s="67"/>
      <c r="Y66" s="67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X66"/>
      <c r="BY66"/>
      <c r="BZ66"/>
      <c r="CA66"/>
      <c r="CB66"/>
      <c r="CC66"/>
      <c r="CD66"/>
      <c r="CE66"/>
      <c r="CF66"/>
    </row>
    <row r="67" spans="3:84" x14ac:dyDescent="0.1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67"/>
      <c r="R67" s="67"/>
      <c r="S67" s="67"/>
      <c r="T67" s="67"/>
      <c r="U67" s="67"/>
      <c r="V67" s="67"/>
      <c r="W67" s="67"/>
      <c r="X67" s="67"/>
      <c r="Y67" s="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X67"/>
      <c r="BY67"/>
      <c r="BZ67"/>
      <c r="CA67"/>
      <c r="CB67"/>
      <c r="CC67"/>
      <c r="CD67"/>
      <c r="CE67"/>
      <c r="CF67"/>
    </row>
    <row r="68" spans="3:84" x14ac:dyDescent="0.1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67"/>
      <c r="R68" s="67"/>
      <c r="S68" s="67"/>
      <c r="T68" s="67"/>
      <c r="U68" s="67"/>
      <c r="V68" s="67"/>
      <c r="W68" s="67"/>
      <c r="X68" s="67"/>
      <c r="Y68" s="67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X68"/>
      <c r="BY68"/>
      <c r="BZ68"/>
      <c r="CA68"/>
      <c r="CB68"/>
      <c r="CC68"/>
      <c r="CD68"/>
      <c r="CE68"/>
      <c r="CF68"/>
    </row>
    <row r="69" spans="3:84" x14ac:dyDescent="0.1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67"/>
      <c r="R69" s="67"/>
      <c r="S69" s="67"/>
      <c r="T69" s="67"/>
      <c r="U69" s="67"/>
      <c r="V69" s="67"/>
      <c r="W69" s="67"/>
      <c r="X69" s="67"/>
      <c r="Y69" s="67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X69"/>
      <c r="BY69"/>
      <c r="BZ69"/>
      <c r="CA69"/>
      <c r="CB69"/>
      <c r="CC69"/>
      <c r="CD69"/>
      <c r="CE69"/>
      <c r="CF69"/>
    </row>
    <row r="70" spans="3:84" x14ac:dyDescent="0.1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67"/>
      <c r="R70" s="67"/>
      <c r="S70" s="67"/>
      <c r="T70" s="67"/>
      <c r="U70" s="67"/>
      <c r="V70" s="67"/>
      <c r="W70" s="67"/>
      <c r="X70" s="67"/>
      <c r="Y70" s="67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X70"/>
      <c r="BY70"/>
      <c r="BZ70"/>
      <c r="CA70"/>
      <c r="CB70"/>
      <c r="CC70"/>
      <c r="CD70"/>
      <c r="CE70"/>
      <c r="CF70"/>
    </row>
    <row r="71" spans="3:84" x14ac:dyDescent="0.1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67"/>
      <c r="R71" s="67"/>
      <c r="S71" s="67"/>
      <c r="T71" s="67"/>
      <c r="U71" s="67"/>
      <c r="V71" s="67"/>
      <c r="W71" s="67"/>
      <c r="X71" s="67"/>
      <c r="Y71" s="67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X71"/>
      <c r="BY71"/>
      <c r="BZ71"/>
      <c r="CA71"/>
      <c r="CB71"/>
      <c r="CC71"/>
      <c r="CD71"/>
      <c r="CE71"/>
      <c r="CF71"/>
    </row>
    <row r="72" spans="3:84" x14ac:dyDescent="0.1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67"/>
      <c r="R72" s="67"/>
      <c r="S72" s="67"/>
      <c r="T72" s="67"/>
      <c r="U72" s="67"/>
      <c r="V72" s="67"/>
      <c r="W72" s="67"/>
      <c r="X72" s="67"/>
      <c r="Y72" s="67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X72"/>
      <c r="BY72"/>
      <c r="BZ72"/>
      <c r="CA72"/>
      <c r="CB72"/>
      <c r="CC72"/>
      <c r="CD72"/>
      <c r="CE72"/>
      <c r="CF72"/>
    </row>
    <row r="73" spans="3:84" x14ac:dyDescent="0.1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67"/>
      <c r="R73" s="67"/>
      <c r="S73" s="67"/>
      <c r="T73" s="67"/>
      <c r="U73" s="67"/>
      <c r="V73" s="67"/>
      <c r="W73" s="67"/>
      <c r="X73" s="67"/>
      <c r="Y73" s="67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X73"/>
      <c r="BY73"/>
      <c r="BZ73"/>
      <c r="CA73"/>
      <c r="CB73"/>
      <c r="CC73"/>
      <c r="CD73"/>
      <c r="CE73"/>
      <c r="CF73"/>
    </row>
    <row r="74" spans="3:84" x14ac:dyDescent="0.1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67"/>
      <c r="R74" s="67"/>
      <c r="S74" s="67"/>
      <c r="T74" s="67"/>
      <c r="U74" s="67"/>
      <c r="V74" s="67"/>
      <c r="W74" s="67"/>
      <c r="X74" s="67"/>
      <c r="Y74" s="67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X74"/>
      <c r="BY74"/>
      <c r="BZ74"/>
      <c r="CA74"/>
      <c r="CB74"/>
      <c r="CC74"/>
      <c r="CD74"/>
      <c r="CE74"/>
      <c r="CF74"/>
    </row>
    <row r="75" spans="3:84" x14ac:dyDescent="0.1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67"/>
      <c r="R75" s="67"/>
      <c r="S75" s="67"/>
      <c r="T75" s="67"/>
      <c r="U75" s="67"/>
      <c r="V75" s="67"/>
      <c r="W75" s="67"/>
      <c r="X75" s="67"/>
      <c r="Y75" s="67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X75"/>
      <c r="BY75"/>
      <c r="BZ75"/>
      <c r="CA75"/>
      <c r="CB75"/>
      <c r="CC75"/>
      <c r="CD75"/>
      <c r="CE75"/>
      <c r="CF75"/>
    </row>
    <row r="76" spans="3:84" x14ac:dyDescent="0.1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67"/>
      <c r="R76" s="67"/>
      <c r="S76" s="67"/>
      <c r="T76" s="67"/>
      <c r="U76" s="67"/>
      <c r="V76" s="67"/>
      <c r="W76" s="67"/>
      <c r="X76" s="67"/>
      <c r="Y76" s="67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X76"/>
      <c r="BY76"/>
      <c r="BZ76"/>
      <c r="CA76"/>
      <c r="CB76"/>
      <c r="CC76"/>
      <c r="CD76"/>
      <c r="CE76"/>
      <c r="CF76"/>
    </row>
    <row r="77" spans="3:84" x14ac:dyDescent="0.1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67"/>
      <c r="R77" s="67"/>
      <c r="S77" s="67"/>
      <c r="T77" s="67"/>
      <c r="U77" s="67"/>
      <c r="V77" s="67"/>
      <c r="W77" s="67"/>
      <c r="X77" s="67"/>
      <c r="Y77" s="6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X77"/>
      <c r="BY77"/>
      <c r="BZ77"/>
      <c r="CA77"/>
      <c r="CB77"/>
      <c r="CC77"/>
      <c r="CD77"/>
      <c r="CE77"/>
      <c r="CF77"/>
    </row>
    <row r="78" spans="3:84" x14ac:dyDescent="0.1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67"/>
      <c r="R78" s="67"/>
      <c r="S78" s="67"/>
      <c r="T78" s="67"/>
      <c r="U78" s="67"/>
      <c r="V78" s="67"/>
      <c r="W78" s="67"/>
      <c r="X78" s="67"/>
      <c r="Y78" s="67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X78"/>
      <c r="BY78"/>
      <c r="BZ78"/>
      <c r="CA78"/>
      <c r="CB78"/>
      <c r="CC78"/>
      <c r="CD78"/>
      <c r="CE78"/>
      <c r="CF78"/>
    </row>
    <row r="79" spans="3:84" x14ac:dyDescent="0.1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67"/>
      <c r="R79" s="67"/>
      <c r="S79" s="67"/>
      <c r="T79" s="67"/>
      <c r="U79" s="67"/>
      <c r="V79" s="67"/>
      <c r="W79" s="67"/>
      <c r="X79" s="67"/>
      <c r="Y79" s="67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X79"/>
      <c r="BY79"/>
      <c r="BZ79"/>
      <c r="CA79"/>
      <c r="CB79"/>
      <c r="CC79"/>
      <c r="CD79"/>
      <c r="CE79"/>
      <c r="CF79"/>
    </row>
    <row r="80" spans="3:84" x14ac:dyDescent="0.1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67"/>
      <c r="R80" s="67"/>
      <c r="S80" s="67"/>
      <c r="T80" s="67"/>
      <c r="U80" s="67"/>
      <c r="V80" s="67"/>
      <c r="W80" s="67"/>
      <c r="X80" s="67"/>
      <c r="Y80" s="67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X80"/>
      <c r="BY80"/>
      <c r="BZ80"/>
      <c r="CA80"/>
      <c r="CB80"/>
      <c r="CC80"/>
      <c r="CD80"/>
      <c r="CE80"/>
      <c r="CF80"/>
    </row>
    <row r="81" spans="3:84" x14ac:dyDescent="0.1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67"/>
      <c r="R81" s="67"/>
      <c r="S81" s="67"/>
      <c r="T81" s="67"/>
      <c r="U81" s="67"/>
      <c r="V81" s="67"/>
      <c r="W81" s="67"/>
      <c r="X81" s="67"/>
      <c r="Y81" s="67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X81"/>
      <c r="BY81"/>
      <c r="BZ81"/>
      <c r="CA81"/>
      <c r="CB81"/>
      <c r="CC81"/>
      <c r="CD81"/>
      <c r="CE81"/>
      <c r="CF81"/>
    </row>
    <row r="82" spans="3:84" x14ac:dyDescent="0.1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67"/>
      <c r="R82" s="67"/>
      <c r="S82" s="67"/>
      <c r="T82" s="67"/>
      <c r="U82" s="67"/>
      <c r="V82" s="67"/>
      <c r="W82" s="67"/>
      <c r="X82" s="67"/>
      <c r="Y82" s="67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X82"/>
      <c r="BY82"/>
      <c r="BZ82"/>
      <c r="CA82"/>
      <c r="CB82"/>
      <c r="CC82"/>
      <c r="CD82"/>
      <c r="CE82"/>
      <c r="CF82"/>
    </row>
    <row r="83" spans="3:84" x14ac:dyDescent="0.1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67"/>
      <c r="R83" s="67"/>
      <c r="S83" s="67"/>
      <c r="T83" s="67"/>
      <c r="U83" s="67"/>
      <c r="V83" s="67"/>
      <c r="W83" s="67"/>
      <c r="X83" s="67"/>
      <c r="Y83" s="67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X83"/>
      <c r="BY83"/>
      <c r="BZ83"/>
      <c r="CA83"/>
      <c r="CB83"/>
      <c r="CC83"/>
      <c r="CD83"/>
      <c r="CE83"/>
      <c r="CF83"/>
    </row>
    <row r="84" spans="3:84" x14ac:dyDescent="0.1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67"/>
      <c r="R84" s="67"/>
      <c r="S84" s="67"/>
      <c r="T84" s="67"/>
      <c r="U84" s="67"/>
      <c r="V84" s="67"/>
      <c r="W84" s="67"/>
      <c r="X84" s="67"/>
      <c r="Y84" s="67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X84"/>
      <c r="BY84"/>
      <c r="BZ84"/>
      <c r="CA84"/>
      <c r="CB84"/>
      <c r="CC84"/>
      <c r="CD84"/>
      <c r="CE84"/>
      <c r="CF84"/>
    </row>
    <row r="85" spans="3:84" x14ac:dyDescent="0.1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67"/>
      <c r="R85" s="67"/>
      <c r="S85" s="67"/>
      <c r="T85" s="67"/>
      <c r="U85" s="67"/>
      <c r="V85" s="67"/>
      <c r="W85" s="67"/>
      <c r="X85" s="67"/>
      <c r="Y85" s="67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X85"/>
      <c r="BY85"/>
      <c r="BZ85"/>
      <c r="CA85"/>
      <c r="CB85"/>
      <c r="CC85"/>
      <c r="CD85"/>
      <c r="CE85"/>
      <c r="CF85"/>
    </row>
    <row r="86" spans="3:84" x14ac:dyDescent="0.1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67"/>
      <c r="R86" s="67"/>
      <c r="S86" s="67"/>
      <c r="T86" s="67"/>
      <c r="U86" s="67"/>
      <c r="V86" s="67"/>
      <c r="W86" s="67"/>
      <c r="X86" s="67"/>
      <c r="Y86" s="67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X86"/>
      <c r="BY86"/>
      <c r="BZ86"/>
      <c r="CA86"/>
      <c r="CB86"/>
      <c r="CC86"/>
      <c r="CD86"/>
      <c r="CE86"/>
      <c r="CF86"/>
    </row>
    <row r="87" spans="3:84" x14ac:dyDescent="0.1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67"/>
      <c r="R87" s="67"/>
      <c r="S87" s="67"/>
      <c r="T87" s="67"/>
      <c r="U87" s="67"/>
      <c r="V87" s="67"/>
      <c r="W87" s="67"/>
      <c r="X87" s="67"/>
      <c r="Y87" s="6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X87"/>
      <c r="BY87"/>
      <c r="BZ87"/>
      <c r="CA87"/>
      <c r="CB87"/>
      <c r="CC87"/>
      <c r="CD87"/>
      <c r="CE87"/>
      <c r="CF87"/>
    </row>
    <row r="88" spans="3:84" x14ac:dyDescent="0.1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67"/>
      <c r="R88" s="67"/>
      <c r="S88" s="67"/>
      <c r="T88" s="67"/>
      <c r="U88" s="67"/>
      <c r="V88" s="67"/>
      <c r="W88" s="67"/>
      <c r="X88" s="67"/>
      <c r="Y88" s="67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X88"/>
      <c r="BY88"/>
      <c r="BZ88"/>
      <c r="CA88"/>
      <c r="CB88"/>
      <c r="CC88"/>
      <c r="CD88"/>
      <c r="CE88"/>
      <c r="CF88"/>
    </row>
    <row r="89" spans="3:84" x14ac:dyDescent="0.1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67"/>
      <c r="R89" s="67"/>
      <c r="S89" s="67"/>
      <c r="T89" s="67"/>
      <c r="U89" s="67"/>
      <c r="V89" s="67"/>
      <c r="W89" s="67"/>
      <c r="X89" s="67"/>
      <c r="Y89" s="67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X89"/>
      <c r="BY89"/>
      <c r="BZ89"/>
      <c r="CA89"/>
      <c r="CB89"/>
      <c r="CC89"/>
      <c r="CD89"/>
      <c r="CE89"/>
      <c r="CF89"/>
    </row>
    <row r="90" spans="3:84" x14ac:dyDescent="0.1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67"/>
      <c r="R90" s="67"/>
      <c r="S90" s="67"/>
      <c r="T90" s="67"/>
      <c r="U90" s="67"/>
      <c r="V90" s="67"/>
      <c r="W90" s="67"/>
      <c r="X90" s="67"/>
      <c r="Y90" s="67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X90"/>
      <c r="BY90"/>
      <c r="BZ90"/>
      <c r="CA90"/>
      <c r="CB90"/>
      <c r="CC90"/>
      <c r="CD90"/>
      <c r="CE90"/>
      <c r="CF90"/>
    </row>
    <row r="91" spans="3:84" x14ac:dyDescent="0.1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67"/>
      <c r="R91" s="67"/>
      <c r="S91" s="67"/>
      <c r="T91" s="67"/>
      <c r="U91" s="67"/>
      <c r="V91" s="67"/>
      <c r="W91" s="67"/>
      <c r="X91" s="67"/>
      <c r="Y91" s="67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X91"/>
      <c r="BY91"/>
      <c r="BZ91"/>
      <c r="CA91"/>
      <c r="CB91"/>
      <c r="CC91"/>
      <c r="CD91"/>
      <c r="CE91"/>
      <c r="CF91"/>
    </row>
    <row r="92" spans="3:84" x14ac:dyDescent="0.1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67"/>
      <c r="R92" s="67"/>
      <c r="S92" s="67"/>
      <c r="T92" s="67"/>
      <c r="U92" s="67"/>
      <c r="V92" s="67"/>
      <c r="W92" s="67"/>
      <c r="X92" s="67"/>
      <c r="Y92" s="67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X92"/>
      <c r="BY92"/>
      <c r="BZ92"/>
      <c r="CA92"/>
      <c r="CB92"/>
      <c r="CC92"/>
      <c r="CD92"/>
      <c r="CE92"/>
      <c r="CF92"/>
    </row>
    <row r="93" spans="3:84" x14ac:dyDescent="0.1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67"/>
      <c r="R93" s="67"/>
      <c r="S93" s="67"/>
      <c r="T93" s="67"/>
      <c r="U93" s="67"/>
      <c r="V93" s="67"/>
      <c r="W93" s="67"/>
      <c r="X93" s="67"/>
      <c r="Y93" s="67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X93"/>
      <c r="BY93"/>
      <c r="BZ93"/>
      <c r="CA93"/>
      <c r="CB93"/>
      <c r="CC93"/>
      <c r="CD93"/>
      <c r="CE93"/>
      <c r="CF93"/>
    </row>
    <row r="94" spans="3:84" x14ac:dyDescent="0.1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67"/>
      <c r="R94" s="67"/>
      <c r="S94" s="67"/>
      <c r="T94" s="67"/>
      <c r="U94" s="67"/>
      <c r="V94" s="67"/>
      <c r="W94" s="67"/>
      <c r="X94" s="67"/>
      <c r="Y94" s="67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X94"/>
      <c r="BY94"/>
      <c r="BZ94"/>
      <c r="CA94"/>
      <c r="CB94"/>
      <c r="CC94"/>
      <c r="CD94"/>
      <c r="CE94"/>
      <c r="CF94"/>
    </row>
    <row r="95" spans="3:84" x14ac:dyDescent="0.1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67"/>
      <c r="R95" s="67"/>
      <c r="S95" s="67"/>
      <c r="T95" s="67"/>
      <c r="U95" s="67"/>
      <c r="V95" s="67"/>
      <c r="W95" s="67"/>
      <c r="X95" s="67"/>
      <c r="Y95" s="67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X95"/>
      <c r="BY95"/>
      <c r="BZ95"/>
      <c r="CA95"/>
      <c r="CB95"/>
      <c r="CC95"/>
      <c r="CD95"/>
      <c r="CE95"/>
      <c r="CF95"/>
    </row>
    <row r="96" spans="3:84" x14ac:dyDescent="0.1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67"/>
      <c r="R96" s="67"/>
      <c r="S96" s="67"/>
      <c r="T96" s="67"/>
      <c r="U96" s="67"/>
      <c r="V96" s="67"/>
      <c r="W96" s="67"/>
      <c r="X96" s="67"/>
      <c r="Y96" s="67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X96"/>
      <c r="BY96"/>
      <c r="BZ96"/>
      <c r="CA96"/>
      <c r="CB96"/>
      <c r="CC96"/>
      <c r="CD96"/>
      <c r="CE96"/>
      <c r="CF96"/>
    </row>
    <row r="97" spans="3:84" x14ac:dyDescent="0.1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67"/>
      <c r="R97" s="67"/>
      <c r="S97" s="67"/>
      <c r="T97" s="67"/>
      <c r="U97" s="67"/>
      <c r="V97" s="67"/>
      <c r="W97" s="67"/>
      <c r="X97" s="67"/>
      <c r="Y97" s="6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X97"/>
      <c r="BY97"/>
      <c r="BZ97"/>
      <c r="CA97"/>
      <c r="CB97"/>
      <c r="CC97"/>
      <c r="CD97"/>
      <c r="CE97"/>
      <c r="CF97"/>
    </row>
    <row r="98" spans="3:84" x14ac:dyDescent="0.1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67"/>
      <c r="R98" s="67"/>
      <c r="S98" s="67"/>
      <c r="T98" s="67"/>
      <c r="U98" s="67"/>
      <c r="V98" s="67"/>
      <c r="W98" s="67"/>
      <c r="X98" s="67"/>
      <c r="Y98" s="67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X98"/>
      <c r="BY98"/>
      <c r="BZ98"/>
      <c r="CA98"/>
      <c r="CB98"/>
      <c r="CC98"/>
      <c r="CD98"/>
      <c r="CE98"/>
      <c r="CF98"/>
    </row>
  </sheetData>
  <mergeCells count="264">
    <mergeCell ref="B4:B7"/>
    <mergeCell ref="B8:B11"/>
    <mergeCell ref="B12:B15"/>
    <mergeCell ref="B16:B19"/>
    <mergeCell ref="B20:B23"/>
    <mergeCell ref="AU29:AY29"/>
    <mergeCell ref="BC29:BG29"/>
    <mergeCell ref="L29:N29"/>
    <mergeCell ref="T29:V29"/>
    <mergeCell ref="AB29:AD29"/>
    <mergeCell ref="AJ29:AL29"/>
    <mergeCell ref="AR29:AT29"/>
    <mergeCell ref="AZ29:BB29"/>
    <mergeCell ref="AZ24:BG24"/>
    <mergeCell ref="AZ25:BA25"/>
    <mergeCell ref="BD25:BE25"/>
    <mergeCell ref="BF25:BG25"/>
    <mergeCell ref="BA28:BB28"/>
    <mergeCell ref="BD28:BE28"/>
    <mergeCell ref="D27:D28"/>
    <mergeCell ref="L27:L28"/>
    <mergeCell ref="T27:T28"/>
    <mergeCell ref="AR27:AR28"/>
    <mergeCell ref="AJ27:AJ28"/>
    <mergeCell ref="AB27:AB28"/>
    <mergeCell ref="AZ27:AZ28"/>
    <mergeCell ref="D29:F29"/>
    <mergeCell ref="G29:K29"/>
    <mergeCell ref="O29:S29"/>
    <mergeCell ref="W29:AA29"/>
    <mergeCell ref="AE29:AI29"/>
    <mergeCell ref="AM29:AQ29"/>
    <mergeCell ref="AZ30:BB30"/>
    <mergeCell ref="BC30:BG30"/>
    <mergeCell ref="AZ31:BB31"/>
    <mergeCell ref="BC31:BG31"/>
    <mergeCell ref="AZ32:BB32"/>
    <mergeCell ref="BC32:BG32"/>
    <mergeCell ref="AZ33:BB33"/>
    <mergeCell ref="BC33:BG33"/>
    <mergeCell ref="AM30:AQ30"/>
    <mergeCell ref="AJ31:AL31"/>
    <mergeCell ref="AM31:AQ31"/>
    <mergeCell ref="AJ32:AL32"/>
    <mergeCell ref="AM32:AQ32"/>
    <mergeCell ref="AJ33:AL33"/>
    <mergeCell ref="AM33:AQ33"/>
    <mergeCell ref="AR30:AT30"/>
    <mergeCell ref="AU30:AY30"/>
    <mergeCell ref="AR31:AT31"/>
    <mergeCell ref="AU31:AY31"/>
    <mergeCell ref="AR32:AT32"/>
    <mergeCell ref="AU32:AY32"/>
    <mergeCell ref="AR33:AT33"/>
    <mergeCell ref="AU33:AY33"/>
    <mergeCell ref="AB30:AD30"/>
    <mergeCell ref="AE30:AI30"/>
    <mergeCell ref="AB31:AD31"/>
    <mergeCell ref="AE31:AI31"/>
    <mergeCell ref="AB32:AD32"/>
    <mergeCell ref="AE32:AI32"/>
    <mergeCell ref="AB33:AD33"/>
    <mergeCell ref="AE33:AI33"/>
    <mergeCell ref="AJ30:AL30"/>
    <mergeCell ref="O30:S30"/>
    <mergeCell ref="L31:N31"/>
    <mergeCell ref="O31:S31"/>
    <mergeCell ref="L32:N32"/>
    <mergeCell ref="O32:S32"/>
    <mergeCell ref="L33:N33"/>
    <mergeCell ref="O33:S33"/>
    <mergeCell ref="T30:V30"/>
    <mergeCell ref="W30:AA30"/>
    <mergeCell ref="T31:V31"/>
    <mergeCell ref="W31:AA31"/>
    <mergeCell ref="T32:V32"/>
    <mergeCell ref="W32:AA32"/>
    <mergeCell ref="T33:V33"/>
    <mergeCell ref="W33:AA33"/>
    <mergeCell ref="D30:F30"/>
    <mergeCell ref="G30:K30"/>
    <mergeCell ref="D31:F31"/>
    <mergeCell ref="G31:K31"/>
    <mergeCell ref="D32:F32"/>
    <mergeCell ref="D33:F33"/>
    <mergeCell ref="G33:K33"/>
    <mergeCell ref="G32:K32"/>
    <mergeCell ref="L30:N30"/>
    <mergeCell ref="BA11:BB11"/>
    <mergeCell ref="BD11:BE11"/>
    <mergeCell ref="BF11:BG11"/>
    <mergeCell ref="BA15:BB15"/>
    <mergeCell ref="BD15:BE15"/>
    <mergeCell ref="BF15:BG15"/>
    <mergeCell ref="BA19:BB19"/>
    <mergeCell ref="BD19:BE19"/>
    <mergeCell ref="BF19:BG19"/>
    <mergeCell ref="AH11:AI11"/>
    <mergeCell ref="AH7:AI7"/>
    <mergeCell ref="AX19:AY19"/>
    <mergeCell ref="AX23:AY23"/>
    <mergeCell ref="BA7:BB7"/>
    <mergeCell ref="BD7:BE7"/>
    <mergeCell ref="BF7:BG7"/>
    <mergeCell ref="AX11:AY11"/>
    <mergeCell ref="AX7:AY7"/>
    <mergeCell ref="AH19:AI19"/>
    <mergeCell ref="AH23:AI23"/>
    <mergeCell ref="AK11:AL11"/>
    <mergeCell ref="AN11:AO11"/>
    <mergeCell ref="AS11:AT11"/>
    <mergeCell ref="AV11:AW11"/>
    <mergeCell ref="AK19:AL19"/>
    <mergeCell ref="AP15:AQ15"/>
    <mergeCell ref="AP7:AQ7"/>
    <mergeCell ref="AP11:AQ11"/>
    <mergeCell ref="Z7:AA7"/>
    <mergeCell ref="Z11:AA11"/>
    <mergeCell ref="R11:S11"/>
    <mergeCell ref="R7:S7"/>
    <mergeCell ref="J11:K11"/>
    <mergeCell ref="Z23:AA23"/>
    <mergeCell ref="Z19:AA19"/>
    <mergeCell ref="Z15:AA15"/>
    <mergeCell ref="J7:K7"/>
    <mergeCell ref="J23:K23"/>
    <mergeCell ref="J19:K19"/>
    <mergeCell ref="J15:K15"/>
    <mergeCell ref="R15:S15"/>
    <mergeCell ref="R19:S19"/>
    <mergeCell ref="R23:S23"/>
    <mergeCell ref="AC28:AD28"/>
    <mergeCell ref="AF28:AG28"/>
    <mergeCell ref="AK28:AL28"/>
    <mergeCell ref="AN28:AO28"/>
    <mergeCell ref="AS28:AT28"/>
    <mergeCell ref="AV28:AW28"/>
    <mergeCell ref="AH15:AI15"/>
    <mergeCell ref="H28:I28"/>
    <mergeCell ref="E28:F28"/>
    <mergeCell ref="M28:N28"/>
    <mergeCell ref="P28:Q28"/>
    <mergeCell ref="U28:V28"/>
    <mergeCell ref="X28:Y28"/>
    <mergeCell ref="D25:E25"/>
    <mergeCell ref="AP23:AQ23"/>
    <mergeCell ref="E23:F23"/>
    <mergeCell ref="H23:I23"/>
    <mergeCell ref="M23:N23"/>
    <mergeCell ref="P23:Q23"/>
    <mergeCell ref="U23:V23"/>
    <mergeCell ref="AV23:AW23"/>
    <mergeCell ref="AX25:AY25"/>
    <mergeCell ref="AV25:AW25"/>
    <mergeCell ref="AJ24:AQ24"/>
    <mergeCell ref="AK15:AL15"/>
    <mergeCell ref="AN15:AO15"/>
    <mergeCell ref="AS15:AT15"/>
    <mergeCell ref="AV15:AW15"/>
    <mergeCell ref="AN19:AO19"/>
    <mergeCell ref="AS19:AT19"/>
    <mergeCell ref="AV19:AW19"/>
    <mergeCell ref="AX15:AY15"/>
    <mergeCell ref="AP19:AQ19"/>
    <mergeCell ref="BA23:BB23"/>
    <mergeCell ref="BD23:BE23"/>
    <mergeCell ref="BF23:BG23"/>
    <mergeCell ref="X23:Y23"/>
    <mergeCell ref="AC23:AD23"/>
    <mergeCell ref="AF23:AG23"/>
    <mergeCell ref="AK23:AL23"/>
    <mergeCell ref="AN23:AO23"/>
    <mergeCell ref="AS23:AT23"/>
    <mergeCell ref="J25:K25"/>
    <mergeCell ref="H25:I25"/>
    <mergeCell ref="T24:AA24"/>
    <mergeCell ref="L24:S24"/>
    <mergeCell ref="D24:K24"/>
    <mergeCell ref="AR24:AY24"/>
    <mergeCell ref="AK7:AL7"/>
    <mergeCell ref="AN7:AO7"/>
    <mergeCell ref="AS7:AT7"/>
    <mergeCell ref="AV7:AW7"/>
    <mergeCell ref="M11:N11"/>
    <mergeCell ref="P11:Q11"/>
    <mergeCell ref="U11:V11"/>
    <mergeCell ref="X11:Y11"/>
    <mergeCell ref="AC11:AD11"/>
    <mergeCell ref="AF11:AG11"/>
    <mergeCell ref="E19:F19"/>
    <mergeCell ref="H19:I19"/>
    <mergeCell ref="M19:N19"/>
    <mergeCell ref="P19:Q19"/>
    <mergeCell ref="U19:V19"/>
    <mergeCell ref="X19:Y19"/>
    <mergeCell ref="AC19:AD19"/>
    <mergeCell ref="AF19:AG19"/>
    <mergeCell ref="P25:Q25"/>
    <mergeCell ref="L25:M25"/>
    <mergeCell ref="AR25:AS25"/>
    <mergeCell ref="AP25:AQ25"/>
    <mergeCell ref="AN25:AO25"/>
    <mergeCell ref="AJ25:AK25"/>
    <mergeCell ref="AH25:AI25"/>
    <mergeCell ref="AF25:AG25"/>
    <mergeCell ref="AB25:AC25"/>
    <mergeCell ref="Z25:AA25"/>
    <mergeCell ref="X25:Y25"/>
    <mergeCell ref="T25:U25"/>
    <mergeCell ref="R25:S25"/>
    <mergeCell ref="T2:AA2"/>
    <mergeCell ref="AB2:AI2"/>
    <mergeCell ref="L2:S2"/>
    <mergeCell ref="E7:F7"/>
    <mergeCell ref="AC7:AD7"/>
    <mergeCell ref="AF7:AG7"/>
    <mergeCell ref="H7:I7"/>
    <mergeCell ref="M7:N7"/>
    <mergeCell ref="P7:Q7"/>
    <mergeCell ref="U7:V7"/>
    <mergeCell ref="X7:Y7"/>
    <mergeCell ref="AZ2:BG2"/>
    <mergeCell ref="D2:K2"/>
    <mergeCell ref="E11:F11"/>
    <mergeCell ref="H11:I11"/>
    <mergeCell ref="E15:F15"/>
    <mergeCell ref="AB24:AI24"/>
    <mergeCell ref="AJ2:AQ2"/>
    <mergeCell ref="AR2:AY2"/>
    <mergeCell ref="AF15:AG15"/>
    <mergeCell ref="H15:I15"/>
    <mergeCell ref="M15:N15"/>
    <mergeCell ref="P15:Q15"/>
    <mergeCell ref="U15:V15"/>
    <mergeCell ref="X15:Y15"/>
    <mergeCell ref="AC15:AD15"/>
    <mergeCell ref="D34:F34"/>
    <mergeCell ref="D35:F35"/>
    <mergeCell ref="G34:K34"/>
    <mergeCell ref="G35:K35"/>
    <mergeCell ref="L34:N34"/>
    <mergeCell ref="O34:S34"/>
    <mergeCell ref="L35:N35"/>
    <mergeCell ref="O35:S35"/>
    <mergeCell ref="T34:V34"/>
    <mergeCell ref="W34:AA34"/>
    <mergeCell ref="T35:V35"/>
    <mergeCell ref="W35:AA35"/>
    <mergeCell ref="AB34:AD34"/>
    <mergeCell ref="AE34:AI34"/>
    <mergeCell ref="AB35:AD35"/>
    <mergeCell ref="AE35:AI35"/>
    <mergeCell ref="AJ34:AL34"/>
    <mergeCell ref="AM34:AQ34"/>
    <mergeCell ref="AJ35:AL35"/>
    <mergeCell ref="AM35:AQ35"/>
    <mergeCell ref="AR34:AT34"/>
    <mergeCell ref="AU34:AY34"/>
    <mergeCell ref="AR35:AT35"/>
    <mergeCell ref="AU35:AY35"/>
    <mergeCell ref="AZ34:BB34"/>
    <mergeCell ref="BC34:BG34"/>
    <mergeCell ref="AZ35:BB35"/>
    <mergeCell ref="BC35:BG35"/>
  </mergeCells>
  <phoneticPr fontId="1"/>
  <pageMargins left="0.11811023622047245" right="0.11811023622047245" top="0.15748031496062992" bottom="0.15748031496062992" header="0.11811023622047245" footer="0.11811023622047245"/>
  <pageSetup paperSize="9" scale="51" fitToHeight="0" orientation="landscape" horizontalDpi="4294967292" verticalDpi="0" copies="1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男子部</vt:lpstr>
      <vt:lpstr>女子部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齋梧等</dc:creator>
  <cp:lastModifiedBy>齋梧等</cp:lastModifiedBy>
  <cp:lastPrinted>2014-12-10T00:41:17Z</cp:lastPrinted>
  <dcterms:created xsi:type="dcterms:W3CDTF">2014-09-14T13:30:56Z</dcterms:created>
  <dcterms:modified xsi:type="dcterms:W3CDTF">2014-12-10T00:43:21Z</dcterms:modified>
</cp:coreProperties>
</file>